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2022.07~（祁文超）\16.创强工程\2023年“创新强校工程”考核工作\0.2023年创强材料\2.佐证材料\4. 综合绩效\4.2 经费支出结构\4.2.1 人员经费支出占比\"/>
    </mc:Choice>
  </mc:AlternateContent>
  <bookViews>
    <workbookView xWindow="0" yWindow="0" windowWidth="28800" windowHeight="12540" firstSheet="1" activeTab="1"/>
  </bookViews>
  <sheets>
    <sheet name="三个年级各专业统计表" sheetId="1" state="hidden" r:id="rId1"/>
    <sheet name="2022年1-12月学费收入统计表" sheetId="2" r:id="rId2"/>
  </sheets>
  <calcPr calcId="152511"/>
</workbook>
</file>

<file path=xl/calcChain.xml><?xml version="1.0" encoding="utf-8"?>
<calcChain xmlns="http://schemas.openxmlformats.org/spreadsheetml/2006/main">
  <c r="C100" i="2" l="1"/>
  <c r="C101" i="1"/>
  <c r="E100" i="1"/>
  <c r="D100" i="1"/>
  <c r="D99" i="1"/>
  <c r="E99" i="1" s="1"/>
  <c r="D98" i="1"/>
  <c r="E98" i="1" s="1"/>
  <c r="D97" i="1"/>
  <c r="E97" i="1" s="1"/>
  <c r="E96" i="1"/>
  <c r="D96" i="1"/>
  <c r="D95" i="1"/>
  <c r="E95" i="1" s="1"/>
  <c r="D94" i="1"/>
  <c r="E94" i="1" s="1"/>
  <c r="D93" i="1"/>
  <c r="E93" i="1" s="1"/>
  <c r="E92" i="1"/>
  <c r="D92" i="1"/>
  <c r="D91" i="1"/>
  <c r="E91" i="1" s="1"/>
  <c r="D90" i="1"/>
  <c r="E90" i="1" s="1"/>
  <c r="D89" i="1"/>
  <c r="E89" i="1" s="1"/>
  <c r="E88" i="1"/>
  <c r="D88" i="1"/>
  <c r="D87" i="1"/>
  <c r="E87" i="1" s="1"/>
  <c r="D86" i="1"/>
  <c r="E86" i="1" s="1"/>
  <c r="D85" i="1"/>
  <c r="E85" i="1" s="1"/>
  <c r="E84" i="1"/>
  <c r="D84" i="1"/>
  <c r="D83" i="1"/>
  <c r="E83" i="1" s="1"/>
  <c r="D82" i="1"/>
  <c r="E82" i="1" s="1"/>
  <c r="D81" i="1"/>
  <c r="E81" i="1" s="1"/>
  <c r="E80" i="1"/>
  <c r="D80" i="1"/>
  <c r="D79" i="1"/>
  <c r="E79" i="1" s="1"/>
  <c r="D78" i="1"/>
  <c r="E78" i="1" s="1"/>
  <c r="D77" i="1"/>
  <c r="E77" i="1" s="1"/>
  <c r="E76" i="1"/>
  <c r="D76" i="1"/>
  <c r="D75" i="1"/>
  <c r="E75" i="1" s="1"/>
  <c r="D74" i="1"/>
  <c r="E74" i="1" s="1"/>
  <c r="D73" i="1"/>
  <c r="E73" i="1" s="1"/>
  <c r="E72" i="1"/>
  <c r="D72" i="1"/>
  <c r="D71" i="1"/>
  <c r="E71" i="1" s="1"/>
  <c r="D70" i="1"/>
  <c r="E70" i="1" s="1"/>
  <c r="D69" i="1"/>
  <c r="E69" i="1" s="1"/>
  <c r="E68" i="1"/>
  <c r="D68" i="1"/>
  <c r="D67" i="1"/>
  <c r="E67" i="1" s="1"/>
  <c r="D66" i="1"/>
  <c r="E66" i="1" s="1"/>
  <c r="C65" i="1"/>
  <c r="E64" i="1"/>
  <c r="D64" i="1"/>
  <c r="D63" i="1"/>
  <c r="E63" i="1" s="1"/>
  <c r="D62" i="1"/>
  <c r="E62" i="1" s="1"/>
  <c r="D61" i="1"/>
  <c r="E61" i="1" s="1"/>
  <c r="E60" i="1"/>
  <c r="D60" i="1"/>
  <c r="D59" i="1"/>
  <c r="E59" i="1" s="1"/>
  <c r="D58" i="1"/>
  <c r="E58" i="1" s="1"/>
  <c r="D57" i="1"/>
  <c r="E57" i="1" s="1"/>
  <c r="E56" i="1"/>
  <c r="D56" i="1"/>
  <c r="D55" i="1"/>
  <c r="E55" i="1" s="1"/>
  <c r="D54" i="1"/>
  <c r="E54" i="1" s="1"/>
  <c r="D53" i="1"/>
  <c r="E53" i="1" s="1"/>
  <c r="E52" i="1"/>
  <c r="D52" i="1"/>
  <c r="D51" i="1"/>
  <c r="E51" i="1" s="1"/>
  <c r="D50" i="1"/>
  <c r="E50" i="1" s="1"/>
  <c r="D49" i="1"/>
  <c r="E49" i="1" s="1"/>
  <c r="E48" i="1"/>
  <c r="D48" i="1"/>
  <c r="D47" i="1"/>
  <c r="E47" i="1" s="1"/>
  <c r="D46" i="1"/>
  <c r="E46" i="1" s="1"/>
  <c r="D45" i="1"/>
  <c r="E45" i="1" s="1"/>
  <c r="E44" i="1"/>
  <c r="D44" i="1"/>
  <c r="D43" i="1"/>
  <c r="E43" i="1" s="1"/>
  <c r="D42" i="1"/>
  <c r="E42" i="1" s="1"/>
  <c r="D41" i="1"/>
  <c r="E41" i="1" s="1"/>
  <c r="E40" i="1"/>
  <c r="D40" i="1"/>
  <c r="C39" i="1"/>
  <c r="C102" i="1" s="1"/>
  <c r="D38" i="1"/>
  <c r="E38" i="1" s="1"/>
  <c r="E37" i="1"/>
  <c r="D37" i="1"/>
  <c r="E36" i="1"/>
  <c r="D36" i="1"/>
  <c r="D35" i="1"/>
  <c r="E35" i="1" s="1"/>
  <c r="D34" i="1"/>
  <c r="E34" i="1" s="1"/>
  <c r="E33" i="1"/>
  <c r="D33" i="1"/>
  <c r="E32" i="1"/>
  <c r="D32" i="1"/>
  <c r="D31" i="1"/>
  <c r="E31" i="1" s="1"/>
  <c r="D30" i="1"/>
  <c r="E30" i="1" s="1"/>
  <c r="E29" i="1"/>
  <c r="D29" i="1"/>
  <c r="E28" i="1"/>
  <c r="D28" i="1"/>
  <c r="D27" i="1"/>
  <c r="E27" i="1" s="1"/>
  <c r="D26" i="1"/>
  <c r="E26" i="1" s="1"/>
  <c r="E25" i="1"/>
  <c r="D25" i="1"/>
  <c r="E24" i="1"/>
  <c r="D24" i="1"/>
  <c r="D23" i="1"/>
  <c r="E23" i="1" s="1"/>
  <c r="D22" i="1"/>
  <c r="E22" i="1" s="1"/>
  <c r="E21" i="1"/>
  <c r="D21" i="1"/>
  <c r="E20" i="1"/>
  <c r="D20" i="1"/>
  <c r="D19" i="1"/>
  <c r="E19" i="1" s="1"/>
  <c r="D18" i="1"/>
  <c r="E18" i="1" s="1"/>
  <c r="E17" i="1"/>
  <c r="D17" i="1"/>
  <c r="E16" i="1"/>
  <c r="D16" i="1"/>
  <c r="D15" i="1"/>
  <c r="E15" i="1" s="1"/>
  <c r="D14" i="1"/>
  <c r="E14" i="1" s="1"/>
  <c r="E13" i="1"/>
  <c r="D13" i="1"/>
  <c r="E12" i="1"/>
  <c r="D12" i="1"/>
  <c r="D11" i="1"/>
  <c r="E11" i="1" s="1"/>
  <c r="D10" i="1"/>
  <c r="E10" i="1" s="1"/>
  <c r="E9" i="1"/>
  <c r="D9" i="1"/>
  <c r="E8" i="1"/>
  <c r="D8" i="1"/>
  <c r="D7" i="1"/>
  <c r="E7" i="1" s="1"/>
  <c r="D6" i="1"/>
  <c r="E6" i="1" s="1"/>
  <c r="E5" i="1"/>
  <c r="D5" i="1"/>
  <c r="E4" i="1"/>
  <c r="D4" i="1"/>
  <c r="D3" i="1"/>
  <c r="E3" i="1" s="1"/>
  <c r="F2" i="1"/>
  <c r="D65" i="1" l="1"/>
  <c r="D101" i="1"/>
  <c r="D39" i="1"/>
</calcChain>
</file>

<file path=xl/sharedStrings.xml><?xml version="1.0" encoding="utf-8"?>
<sst xmlns="http://schemas.openxmlformats.org/spreadsheetml/2006/main" count="217" uniqueCount="71">
  <si>
    <t>总收入</t>
  </si>
  <si>
    <r>
      <rPr>
        <sz val="10"/>
        <rFont val="Arial"/>
      </rPr>
      <t>20</t>
    </r>
    <r>
      <rPr>
        <sz val="10"/>
        <rFont val="宋体"/>
        <charset val="134"/>
      </rPr>
      <t>级</t>
    </r>
  </si>
  <si>
    <r>
      <rPr>
        <sz val="10"/>
        <rFont val="Arial"/>
      </rPr>
      <t>21</t>
    </r>
    <r>
      <rPr>
        <sz val="10"/>
        <rFont val="宋体"/>
        <charset val="134"/>
      </rPr>
      <t>级</t>
    </r>
  </si>
  <si>
    <r>
      <rPr>
        <sz val="10"/>
        <rFont val="Arial"/>
      </rPr>
      <t>22</t>
    </r>
    <r>
      <rPr>
        <sz val="10"/>
        <rFont val="宋体"/>
        <charset val="134"/>
      </rPr>
      <t>级</t>
    </r>
  </si>
  <si>
    <t>年级</t>
  </si>
  <si>
    <t>专业</t>
  </si>
  <si>
    <t>人数</t>
  </si>
  <si>
    <t>占年级人数百分比</t>
  </si>
  <si>
    <t>占学费收入百分比</t>
  </si>
  <si>
    <t>2020级</t>
  </si>
  <si>
    <t>财务管理</t>
  </si>
  <si>
    <t>城市轨道交通运营管理</t>
  </si>
  <si>
    <t>大数据技术</t>
  </si>
  <si>
    <t>大数据与财务管理</t>
  </si>
  <si>
    <t>大数据与会计</t>
  </si>
  <si>
    <t>电子竞技运动与管理</t>
  </si>
  <si>
    <t>电子商务</t>
  </si>
  <si>
    <t>电子商务（本）</t>
  </si>
  <si>
    <t>工商企业管理</t>
  </si>
  <si>
    <t>国际贸易与实务</t>
  </si>
  <si>
    <t>护理</t>
  </si>
  <si>
    <t>环境艺术设计</t>
  </si>
  <si>
    <t>会计</t>
  </si>
  <si>
    <t>会展策划与管理</t>
  </si>
  <si>
    <t>计算机网络技术</t>
  </si>
  <si>
    <t>计算机应用技术</t>
  </si>
  <si>
    <t>金融管理</t>
  </si>
  <si>
    <t>跨境电子商务</t>
  </si>
  <si>
    <t>力资源管理</t>
  </si>
  <si>
    <t>旅游管理</t>
  </si>
  <si>
    <t>软件技术</t>
  </si>
  <si>
    <t>软件技术（本）</t>
  </si>
  <si>
    <t>商务日语</t>
  </si>
  <si>
    <t>商务英语</t>
  </si>
  <si>
    <t>市场营销</t>
  </si>
  <si>
    <t>视觉传播设计与制作</t>
  </si>
  <si>
    <t>室内艺术设计</t>
  </si>
  <si>
    <t>数据技术与应用</t>
  </si>
  <si>
    <t>数字媒体应用技术</t>
  </si>
  <si>
    <t>网络新闻与传播</t>
  </si>
  <si>
    <t>物联网应用技术</t>
  </si>
  <si>
    <t>物流管理</t>
  </si>
  <si>
    <t>移动互联应用技术</t>
  </si>
  <si>
    <t>幼儿发展与健康管理</t>
  </si>
  <si>
    <t>智能产品开发</t>
  </si>
  <si>
    <t>中药学</t>
  </si>
  <si>
    <t>2020级 汇总</t>
  </si>
  <si>
    <t>2021级</t>
  </si>
  <si>
    <t>金融服务与管理</t>
  </si>
  <si>
    <t>人力资源管理</t>
  </si>
  <si>
    <t>视觉传达设计</t>
  </si>
  <si>
    <t>数字媒体技术</t>
  </si>
  <si>
    <t>体育运营与管理</t>
  </si>
  <si>
    <t>现代物流管理</t>
  </si>
  <si>
    <t>婴幼儿托育服务与管理</t>
  </si>
  <si>
    <t>2021级 汇总</t>
  </si>
  <si>
    <t>2022级</t>
  </si>
  <si>
    <t>大数据与会计（三二分段）</t>
  </si>
  <si>
    <t>国际经济与贸易</t>
  </si>
  <si>
    <t>商务英语（三二分段）（三二分段）</t>
  </si>
  <si>
    <t>市场营销（三二分段）</t>
  </si>
  <si>
    <t>视觉动画</t>
  </si>
  <si>
    <t>虚拟现实技术应用</t>
  </si>
  <si>
    <t>中医康复技术</t>
  </si>
  <si>
    <t>2022级 汇总</t>
  </si>
  <si>
    <t>三个年级总计</t>
  </si>
  <si>
    <t>单位：万元</t>
  </si>
  <si>
    <t>专业名称</t>
  </si>
  <si>
    <t>2022年1-12月学费收入</t>
  </si>
  <si>
    <t>学费收入总计</t>
  </si>
  <si>
    <r>
      <t>2022年1-12月学费收入统计表</t>
    </r>
    <r>
      <rPr>
        <b/>
        <sz val="20"/>
        <color rgb="FFFF0000"/>
        <rFont val="宋体"/>
        <family val="3"/>
        <charset val="134"/>
        <scheme val="minor"/>
      </rPr>
      <t>（8018.76万元）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</si>
</sst>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.00_ "/>
  </numFmts>
  <fonts count="17">
    <font>
      <sz val="10"/>
      <name val="Arial"/>
    </font>
    <font>
      <b/>
      <sz val="12"/>
      <name val="Arial"/>
    </font>
    <font>
      <sz val="12"/>
      <name val="宋体"/>
      <charset val="134"/>
    </font>
    <font>
      <sz val="11"/>
      <name val="宋体"/>
      <charset val="134"/>
    </font>
    <font>
      <b/>
      <sz val="2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2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178" fontId="3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9" fontId="0" fillId="0" borderId="0" xfId="1" applyFont="1" applyBorder="1" applyAlignment="1"/>
    <xf numFmtId="178" fontId="0" fillId="0" borderId="0" xfId="0" applyNumberFormat="1" applyBorder="1"/>
    <xf numFmtId="0" fontId="8" fillId="0" borderId="0" xfId="0" applyFont="1" applyAlignment="1">
      <alignment horizontal="center" vertical="center"/>
    </xf>
    <xf numFmtId="178" fontId="9" fillId="0" borderId="0" xfId="0" applyNumberFormat="1" applyFont="1" applyBorder="1"/>
    <xf numFmtId="0" fontId="0" fillId="0" borderId="0" xfId="0" applyFont="1" applyBorder="1"/>
    <xf numFmtId="0" fontId="10" fillId="0" borderId="1" xfId="0" applyFont="1" applyBorder="1" applyAlignment="1">
      <alignment horizontal="center" vertical="center"/>
    </xf>
    <xf numFmtId="9" fontId="9" fillId="0" borderId="0" xfId="1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/>
    </xf>
    <xf numFmtId="9" fontId="0" fillId="0" borderId="0" xfId="1" applyFont="1" applyAlignment="1"/>
    <xf numFmtId="178" fontId="0" fillId="0" borderId="0" xfId="0" applyNumberFormat="1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178" fontId="14" fillId="0" borderId="1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opLeftCell="A28" workbookViewId="0">
      <selection activeCell="E1" sqref="E1:E1048576"/>
    </sheetView>
  </sheetViews>
  <sheetFormatPr defaultColWidth="9.140625" defaultRowHeight="14.25"/>
  <cols>
    <col min="1" max="1" width="9.140625" style="1"/>
    <col min="2" max="2" width="34" style="1" customWidth="1"/>
    <col min="3" max="3" width="18.140625" style="4" customWidth="1"/>
    <col min="4" max="4" width="18.140625" style="12" customWidth="1"/>
    <col min="5" max="5" width="16.5703125" style="13" customWidth="1"/>
    <col min="6" max="6" width="14.28515625" style="13"/>
    <col min="7" max="9" width="12.85546875" style="1"/>
    <col min="10" max="10" width="9.140625" style="1"/>
    <col min="11" max="11" width="11.7109375" style="1"/>
    <col min="12" max="13" width="12.85546875" style="1"/>
    <col min="14" max="16384" width="9.140625" style="1"/>
  </cols>
  <sheetData>
    <row r="1" spans="1:9" ht="25.5">
      <c r="C1" s="14"/>
      <c r="F1" s="15" t="s">
        <v>0</v>
      </c>
      <c r="G1" s="16" t="s">
        <v>1</v>
      </c>
      <c r="H1" s="16" t="s">
        <v>2</v>
      </c>
      <c r="I1" s="16" t="s">
        <v>3</v>
      </c>
    </row>
    <row r="2" spans="1:9" s="11" customFormat="1" ht="41.1" customHeight="1">
      <c r="A2" s="17" t="s">
        <v>4</v>
      </c>
      <c r="B2" s="17" t="s">
        <v>5</v>
      </c>
      <c r="C2" s="17" t="s">
        <v>6</v>
      </c>
      <c r="D2" s="18" t="s">
        <v>7</v>
      </c>
      <c r="E2" s="19" t="s">
        <v>8</v>
      </c>
      <c r="F2" s="20">
        <f>G2+H2+I2</f>
        <v>80187587.719999999</v>
      </c>
      <c r="G2" s="11">
        <v>24411843</v>
      </c>
      <c r="H2" s="11">
        <v>13586819.720000001</v>
      </c>
      <c r="I2" s="11">
        <v>42188925</v>
      </c>
    </row>
    <row r="3" spans="1:9" customFormat="1">
      <c r="A3" s="28" t="s">
        <v>9</v>
      </c>
      <c r="B3" s="10" t="s">
        <v>10</v>
      </c>
      <c r="C3" s="21">
        <v>41</v>
      </c>
      <c r="D3" s="22">
        <f>C3/1864</f>
        <v>2.1995708154506438E-2</v>
      </c>
      <c r="E3" s="23">
        <f>G3*D3</f>
        <v>536955.77414163086</v>
      </c>
      <c r="F3" s="23"/>
      <c r="G3" s="24">
        <v>24411843</v>
      </c>
      <c r="H3" s="24"/>
      <c r="I3" s="24"/>
    </row>
    <row r="4" spans="1:9" customFormat="1">
      <c r="A4" s="28"/>
      <c r="B4" s="10" t="s">
        <v>11</v>
      </c>
      <c r="C4" s="21">
        <v>12</v>
      </c>
      <c r="D4" s="22">
        <f t="shared" ref="D4:D38" si="0">C4/1864</f>
        <v>6.4377682403433476E-3</v>
      </c>
      <c r="E4" s="23">
        <f t="shared" ref="E4:E38" si="1">G4*D4</f>
        <v>157157.78755364806</v>
      </c>
      <c r="F4" s="23"/>
      <c r="G4" s="24">
        <v>24411843</v>
      </c>
      <c r="H4" s="24"/>
      <c r="I4" s="24"/>
    </row>
    <row r="5" spans="1:9" customFormat="1">
      <c r="A5" s="28"/>
      <c r="B5" s="10" t="s">
        <v>12</v>
      </c>
      <c r="C5" s="21">
        <v>21</v>
      </c>
      <c r="D5" s="22">
        <f t="shared" si="0"/>
        <v>1.1266094420600859E-2</v>
      </c>
      <c r="E5" s="23">
        <f t="shared" si="1"/>
        <v>275026.12821888411</v>
      </c>
      <c r="F5" s="23"/>
      <c r="G5" s="24">
        <v>24411843</v>
      </c>
      <c r="H5" s="24"/>
      <c r="I5" s="24"/>
    </row>
    <row r="6" spans="1:9" customFormat="1">
      <c r="A6" s="28"/>
      <c r="B6" s="10" t="s">
        <v>13</v>
      </c>
      <c r="C6" s="21">
        <v>13</v>
      </c>
      <c r="D6" s="22">
        <f t="shared" si="0"/>
        <v>6.974248927038627E-3</v>
      </c>
      <c r="E6" s="23">
        <f t="shared" si="1"/>
        <v>170254.26984978543</v>
      </c>
      <c r="F6" s="23"/>
      <c r="G6" s="24">
        <v>24411843</v>
      </c>
      <c r="H6" s="24"/>
      <c r="I6" s="24"/>
    </row>
    <row r="7" spans="1:9" customFormat="1">
      <c r="A7" s="28"/>
      <c r="B7" s="10" t="s">
        <v>14</v>
      </c>
      <c r="C7" s="21">
        <v>44</v>
      </c>
      <c r="D7" s="22">
        <f t="shared" si="0"/>
        <v>2.3605150214592276E-2</v>
      </c>
      <c r="E7" s="23">
        <f t="shared" si="1"/>
        <v>576245.22103004297</v>
      </c>
      <c r="F7" s="23"/>
      <c r="G7" s="24">
        <v>24411843</v>
      </c>
      <c r="H7" s="24"/>
      <c r="I7" s="24"/>
    </row>
    <row r="8" spans="1:9" customFormat="1">
      <c r="A8" s="28"/>
      <c r="B8" s="10" t="s">
        <v>15</v>
      </c>
      <c r="C8" s="21">
        <v>26</v>
      </c>
      <c r="D8" s="22">
        <f t="shared" si="0"/>
        <v>1.3948497854077254E-2</v>
      </c>
      <c r="E8" s="23">
        <f t="shared" si="1"/>
        <v>340508.53969957086</v>
      </c>
      <c r="F8" s="23"/>
      <c r="G8" s="24">
        <v>24411843</v>
      </c>
      <c r="H8" s="24"/>
      <c r="I8" s="24"/>
    </row>
    <row r="9" spans="1:9" customFormat="1">
      <c r="A9" s="28"/>
      <c r="B9" s="10" t="s">
        <v>16</v>
      </c>
      <c r="C9" s="21">
        <v>140</v>
      </c>
      <c r="D9" s="22">
        <f t="shared" si="0"/>
        <v>7.5107296137339061E-2</v>
      </c>
      <c r="E9" s="23">
        <f t="shared" si="1"/>
        <v>1833507.5214592277</v>
      </c>
      <c r="F9" s="23"/>
      <c r="G9" s="24">
        <v>24411843</v>
      </c>
      <c r="H9" s="24"/>
      <c r="I9" s="24"/>
    </row>
    <row r="10" spans="1:9" customFormat="1">
      <c r="A10" s="28"/>
      <c r="B10" s="10" t="s">
        <v>17</v>
      </c>
      <c r="C10" s="21">
        <v>42</v>
      </c>
      <c r="D10" s="22">
        <f t="shared" si="0"/>
        <v>2.2532188841201718E-2</v>
      </c>
      <c r="E10" s="23">
        <f t="shared" si="1"/>
        <v>550052.25643776823</v>
      </c>
      <c r="F10" s="23"/>
      <c r="G10" s="24">
        <v>24411843</v>
      </c>
      <c r="H10" s="24"/>
      <c r="I10" s="24"/>
    </row>
    <row r="11" spans="1:9" customFormat="1">
      <c r="A11" s="28"/>
      <c r="B11" s="10" t="s">
        <v>18</v>
      </c>
      <c r="C11" s="21">
        <v>42</v>
      </c>
      <c r="D11" s="22">
        <f t="shared" si="0"/>
        <v>2.2532188841201718E-2</v>
      </c>
      <c r="E11" s="23">
        <f t="shared" si="1"/>
        <v>550052.25643776823</v>
      </c>
      <c r="F11" s="23"/>
      <c r="G11" s="24">
        <v>24411843</v>
      </c>
      <c r="H11" s="24"/>
      <c r="I11" s="24"/>
    </row>
    <row r="12" spans="1:9" customFormat="1">
      <c r="A12" s="28"/>
      <c r="B12" s="10" t="s">
        <v>19</v>
      </c>
      <c r="C12" s="21">
        <v>30</v>
      </c>
      <c r="D12" s="22">
        <f t="shared" si="0"/>
        <v>1.6094420600858368E-2</v>
      </c>
      <c r="E12" s="23">
        <f t="shared" si="1"/>
        <v>392894.46888412017</v>
      </c>
      <c r="F12" s="23"/>
      <c r="G12" s="24">
        <v>24411843</v>
      </c>
      <c r="H12" s="24"/>
      <c r="I12" s="24"/>
    </row>
    <row r="13" spans="1:9" customFormat="1">
      <c r="A13" s="28"/>
      <c r="B13" s="10" t="s">
        <v>20</v>
      </c>
      <c r="C13" s="21">
        <v>45</v>
      </c>
      <c r="D13" s="22">
        <f t="shared" si="0"/>
        <v>2.4141630901287552E-2</v>
      </c>
      <c r="E13" s="23">
        <f t="shared" si="1"/>
        <v>589341.70332618023</v>
      </c>
      <c r="F13" s="23"/>
      <c r="G13" s="24">
        <v>24411843</v>
      </c>
      <c r="H13" s="24"/>
      <c r="I13" s="24"/>
    </row>
    <row r="14" spans="1:9" customFormat="1">
      <c r="A14" s="28"/>
      <c r="B14" s="10" t="s">
        <v>21</v>
      </c>
      <c r="C14" s="21">
        <v>37</v>
      </c>
      <c r="D14" s="22">
        <f t="shared" si="0"/>
        <v>1.9849785407725321E-2</v>
      </c>
      <c r="E14" s="23">
        <f t="shared" si="1"/>
        <v>484569.84495708148</v>
      </c>
      <c r="F14" s="23"/>
      <c r="G14" s="24">
        <v>24411843</v>
      </c>
      <c r="H14" s="24"/>
      <c r="I14" s="24"/>
    </row>
    <row r="15" spans="1:9" customFormat="1">
      <c r="A15" s="28"/>
      <c r="B15" s="10" t="s">
        <v>22</v>
      </c>
      <c r="C15" s="21">
        <v>107</v>
      </c>
      <c r="D15" s="22">
        <f t="shared" si="0"/>
        <v>5.7403433476394851E-2</v>
      </c>
      <c r="E15" s="23">
        <f t="shared" si="1"/>
        <v>1401323.6056866953</v>
      </c>
      <c r="F15" s="23"/>
      <c r="G15" s="24">
        <v>24411843</v>
      </c>
      <c r="H15" s="24"/>
      <c r="I15" s="24"/>
    </row>
    <row r="16" spans="1:9" customFormat="1">
      <c r="A16" s="28"/>
      <c r="B16" s="10" t="s">
        <v>23</v>
      </c>
      <c r="C16" s="21">
        <v>19</v>
      </c>
      <c r="D16" s="22">
        <f t="shared" si="0"/>
        <v>1.01931330472103E-2</v>
      </c>
      <c r="E16" s="23">
        <f t="shared" si="1"/>
        <v>248833.16362660943</v>
      </c>
      <c r="F16" s="23"/>
      <c r="G16" s="24">
        <v>24411843</v>
      </c>
      <c r="H16" s="24"/>
      <c r="I16" s="24"/>
    </row>
    <row r="17" spans="1:9" customFormat="1">
      <c r="A17" s="28"/>
      <c r="B17" s="10" t="s">
        <v>24</v>
      </c>
      <c r="C17" s="21">
        <v>59</v>
      </c>
      <c r="D17" s="22">
        <f t="shared" si="0"/>
        <v>3.165236051502146E-2</v>
      </c>
      <c r="E17" s="23">
        <f t="shared" si="1"/>
        <v>772692.45547210309</v>
      </c>
      <c r="F17" s="23"/>
      <c r="G17" s="24">
        <v>24411843</v>
      </c>
      <c r="H17" s="24"/>
      <c r="I17" s="24"/>
    </row>
    <row r="18" spans="1:9" customFormat="1">
      <c r="A18" s="28"/>
      <c r="B18" s="10" t="s">
        <v>25</v>
      </c>
      <c r="C18" s="21">
        <v>250</v>
      </c>
      <c r="D18" s="22">
        <f t="shared" si="0"/>
        <v>0.13412017167381973</v>
      </c>
      <c r="E18" s="23">
        <f t="shared" si="1"/>
        <v>3274120.5740343346</v>
      </c>
      <c r="F18" s="23"/>
      <c r="G18" s="24">
        <v>24411843</v>
      </c>
      <c r="H18" s="24"/>
      <c r="I18" s="24"/>
    </row>
    <row r="19" spans="1:9" customFormat="1">
      <c r="A19" s="28"/>
      <c r="B19" s="10" t="s">
        <v>26</v>
      </c>
      <c r="C19" s="21">
        <v>74</v>
      </c>
      <c r="D19" s="22">
        <f t="shared" si="0"/>
        <v>3.9699570815450641E-2</v>
      </c>
      <c r="E19" s="23">
        <f t="shared" si="1"/>
        <v>969139.68991416297</v>
      </c>
      <c r="F19" s="23"/>
      <c r="G19" s="24">
        <v>24411843</v>
      </c>
      <c r="H19" s="24"/>
      <c r="I19" s="24"/>
    </row>
    <row r="20" spans="1:9" customFormat="1">
      <c r="A20" s="28"/>
      <c r="B20" s="10" t="s">
        <v>27</v>
      </c>
      <c r="C20" s="21">
        <v>17</v>
      </c>
      <c r="D20" s="22">
        <f t="shared" si="0"/>
        <v>9.1201716738197429E-3</v>
      </c>
      <c r="E20" s="23">
        <f t="shared" si="1"/>
        <v>222640.19903433477</v>
      </c>
      <c r="F20" s="23"/>
      <c r="G20" s="24">
        <v>24411843</v>
      </c>
      <c r="H20" s="24"/>
      <c r="I20" s="24"/>
    </row>
    <row r="21" spans="1:9" customFormat="1">
      <c r="A21" s="28"/>
      <c r="B21" s="10" t="s">
        <v>28</v>
      </c>
      <c r="C21" s="21">
        <v>51</v>
      </c>
      <c r="D21" s="22">
        <f t="shared" si="0"/>
        <v>2.7360515021459229E-2</v>
      </c>
      <c r="E21" s="23">
        <f t="shared" si="1"/>
        <v>667920.59710300434</v>
      </c>
      <c r="F21" s="23"/>
      <c r="G21" s="24">
        <v>24411843</v>
      </c>
      <c r="H21" s="24"/>
      <c r="I21" s="24"/>
    </row>
    <row r="22" spans="1:9" customFormat="1">
      <c r="A22" s="28"/>
      <c r="B22" s="10" t="s">
        <v>29</v>
      </c>
      <c r="C22" s="21">
        <v>19</v>
      </c>
      <c r="D22" s="22">
        <f t="shared" si="0"/>
        <v>1.01931330472103E-2</v>
      </c>
      <c r="E22" s="23">
        <f t="shared" si="1"/>
        <v>248833.16362660943</v>
      </c>
      <c r="F22" s="23"/>
      <c r="G22" s="24">
        <v>24411843</v>
      </c>
      <c r="H22" s="24"/>
      <c r="I22" s="24"/>
    </row>
    <row r="23" spans="1:9" customFormat="1">
      <c r="A23" s="28"/>
      <c r="B23" s="10" t="s">
        <v>30</v>
      </c>
      <c r="C23" s="21">
        <v>137</v>
      </c>
      <c r="D23" s="22">
        <f t="shared" si="0"/>
        <v>7.3497854077253219E-2</v>
      </c>
      <c r="E23" s="23">
        <f t="shared" si="1"/>
        <v>1794218.0745708155</v>
      </c>
      <c r="F23" s="23"/>
      <c r="G23" s="24">
        <v>24411843</v>
      </c>
      <c r="H23" s="24"/>
      <c r="I23" s="24"/>
    </row>
    <row r="24" spans="1:9" customFormat="1">
      <c r="A24" s="28"/>
      <c r="B24" s="10" t="s">
        <v>31</v>
      </c>
      <c r="C24" s="21">
        <v>90</v>
      </c>
      <c r="D24" s="22">
        <f t="shared" si="0"/>
        <v>4.8283261802575105E-2</v>
      </c>
      <c r="E24" s="23">
        <f t="shared" si="1"/>
        <v>1178683.4066523605</v>
      </c>
      <c r="F24" s="23"/>
      <c r="G24" s="24">
        <v>24411843</v>
      </c>
      <c r="H24" s="24"/>
      <c r="I24" s="24"/>
    </row>
    <row r="25" spans="1:9" customFormat="1">
      <c r="A25" s="28"/>
      <c r="B25" s="10" t="s">
        <v>32</v>
      </c>
      <c r="C25" s="21">
        <v>27</v>
      </c>
      <c r="D25" s="22">
        <f t="shared" si="0"/>
        <v>1.4484978540772532E-2</v>
      </c>
      <c r="E25" s="23">
        <f t="shared" si="1"/>
        <v>353605.02199570817</v>
      </c>
      <c r="F25" s="23"/>
      <c r="G25" s="24">
        <v>24411843</v>
      </c>
      <c r="H25" s="24"/>
      <c r="I25" s="24"/>
    </row>
    <row r="26" spans="1:9" customFormat="1">
      <c r="A26" s="28"/>
      <c r="B26" s="10" t="s">
        <v>33</v>
      </c>
      <c r="C26" s="21">
        <v>62</v>
      </c>
      <c r="D26" s="22">
        <f t="shared" si="0"/>
        <v>3.3261802575107295E-2</v>
      </c>
      <c r="E26" s="23">
        <f t="shared" si="1"/>
        <v>811981.90236051497</v>
      </c>
      <c r="F26" s="23"/>
      <c r="G26" s="24">
        <v>24411843</v>
      </c>
      <c r="H26" s="24"/>
      <c r="I26" s="24"/>
    </row>
    <row r="27" spans="1:9" customFormat="1">
      <c r="A27" s="28"/>
      <c r="B27" s="10" t="s">
        <v>34</v>
      </c>
      <c r="C27" s="21">
        <v>51</v>
      </c>
      <c r="D27" s="22">
        <f t="shared" si="0"/>
        <v>2.7360515021459229E-2</v>
      </c>
      <c r="E27" s="23">
        <f t="shared" si="1"/>
        <v>667920.59710300434</v>
      </c>
      <c r="F27" s="23"/>
      <c r="G27" s="24">
        <v>24411843</v>
      </c>
      <c r="H27" s="24"/>
      <c r="I27" s="24"/>
    </row>
    <row r="28" spans="1:9" customFormat="1">
      <c r="A28" s="28"/>
      <c r="B28" s="10" t="s">
        <v>35</v>
      </c>
      <c r="C28" s="21">
        <v>21</v>
      </c>
      <c r="D28" s="22">
        <f t="shared" si="0"/>
        <v>1.1266094420600859E-2</v>
      </c>
      <c r="E28" s="23">
        <f t="shared" si="1"/>
        <v>275026.12821888411</v>
      </c>
      <c r="F28" s="23"/>
      <c r="G28" s="24">
        <v>24411843</v>
      </c>
      <c r="H28" s="24"/>
      <c r="I28" s="24"/>
    </row>
    <row r="29" spans="1:9" customFormat="1">
      <c r="A29" s="28"/>
      <c r="B29" s="10" t="s">
        <v>36</v>
      </c>
      <c r="C29" s="21">
        <v>33</v>
      </c>
      <c r="D29" s="22">
        <f t="shared" si="0"/>
        <v>1.7703862660944206E-2</v>
      </c>
      <c r="E29" s="23">
        <f t="shared" si="1"/>
        <v>432183.91577253217</v>
      </c>
      <c r="F29" s="23"/>
      <c r="G29" s="24">
        <v>24411843</v>
      </c>
      <c r="H29" s="24"/>
      <c r="I29" s="24"/>
    </row>
    <row r="30" spans="1:9" customFormat="1">
      <c r="A30" s="28"/>
      <c r="B30" s="10" t="s">
        <v>37</v>
      </c>
      <c r="C30" s="21">
        <v>27</v>
      </c>
      <c r="D30" s="22">
        <f t="shared" si="0"/>
        <v>1.4484978540772532E-2</v>
      </c>
      <c r="E30" s="23">
        <f t="shared" si="1"/>
        <v>353605.02199570817</v>
      </c>
      <c r="F30" s="23"/>
      <c r="G30" s="24">
        <v>24411843</v>
      </c>
      <c r="H30" s="24"/>
      <c r="I30" s="24"/>
    </row>
    <row r="31" spans="1:9" customFormat="1">
      <c r="A31" s="28"/>
      <c r="B31" s="10" t="s">
        <v>38</v>
      </c>
      <c r="C31" s="21">
        <v>94</v>
      </c>
      <c r="D31" s="22">
        <f t="shared" si="0"/>
        <v>5.0429184549356222E-2</v>
      </c>
      <c r="E31" s="23">
        <f t="shared" si="1"/>
        <v>1231069.3358369099</v>
      </c>
      <c r="F31" s="23"/>
      <c r="G31" s="24">
        <v>24411843</v>
      </c>
      <c r="H31" s="24"/>
      <c r="I31" s="24"/>
    </row>
    <row r="32" spans="1:9" customFormat="1">
      <c r="A32" s="28"/>
      <c r="B32" s="10" t="s">
        <v>39</v>
      </c>
      <c r="C32" s="21">
        <v>59</v>
      </c>
      <c r="D32" s="22">
        <f t="shared" si="0"/>
        <v>3.165236051502146E-2</v>
      </c>
      <c r="E32" s="23">
        <f t="shared" si="1"/>
        <v>772692.45547210309</v>
      </c>
      <c r="F32" s="23"/>
      <c r="G32" s="24">
        <v>24411843</v>
      </c>
      <c r="H32" s="24"/>
      <c r="I32" s="24"/>
    </row>
    <row r="33" spans="1:9" customFormat="1">
      <c r="A33" s="28"/>
      <c r="B33" s="10" t="s">
        <v>40</v>
      </c>
      <c r="C33" s="21">
        <v>30</v>
      </c>
      <c r="D33" s="22">
        <f t="shared" si="0"/>
        <v>1.6094420600858368E-2</v>
      </c>
      <c r="E33" s="23">
        <f t="shared" si="1"/>
        <v>392894.46888412017</v>
      </c>
      <c r="F33" s="23"/>
      <c r="G33" s="24">
        <v>24411843</v>
      </c>
      <c r="H33" s="24"/>
      <c r="I33" s="24"/>
    </row>
    <row r="34" spans="1:9" customFormat="1">
      <c r="A34" s="28"/>
      <c r="B34" s="10" t="s">
        <v>41</v>
      </c>
      <c r="C34" s="21">
        <v>35</v>
      </c>
      <c r="D34" s="22">
        <f t="shared" si="0"/>
        <v>1.8776824034334765E-2</v>
      </c>
      <c r="E34" s="23">
        <f t="shared" si="1"/>
        <v>458376.88036480692</v>
      </c>
      <c r="F34" s="23"/>
      <c r="G34" s="24">
        <v>24411843</v>
      </c>
      <c r="H34" s="24"/>
      <c r="I34" s="24"/>
    </row>
    <row r="35" spans="1:9" customFormat="1">
      <c r="A35" s="28"/>
      <c r="B35" s="10" t="s">
        <v>42</v>
      </c>
      <c r="C35" s="21">
        <v>14</v>
      </c>
      <c r="D35" s="22">
        <f t="shared" si="0"/>
        <v>7.5107296137339056E-3</v>
      </c>
      <c r="E35" s="23">
        <f t="shared" si="1"/>
        <v>183350.75214592274</v>
      </c>
      <c r="F35" s="23"/>
      <c r="G35" s="24">
        <v>24411843</v>
      </c>
      <c r="H35" s="24"/>
      <c r="I35" s="24"/>
    </row>
    <row r="36" spans="1:9" customFormat="1">
      <c r="A36" s="28"/>
      <c r="B36" s="10" t="s">
        <v>43</v>
      </c>
      <c r="C36" s="21">
        <v>44</v>
      </c>
      <c r="D36" s="22">
        <f t="shared" si="0"/>
        <v>2.3605150214592276E-2</v>
      </c>
      <c r="E36" s="23">
        <f t="shared" si="1"/>
        <v>576245.22103004297</v>
      </c>
      <c r="F36" s="23"/>
      <c r="G36" s="24">
        <v>24411843</v>
      </c>
      <c r="H36" s="24"/>
      <c r="I36" s="24"/>
    </row>
    <row r="37" spans="1:9" customFormat="1">
      <c r="A37" s="28"/>
      <c r="B37" s="10" t="s">
        <v>44</v>
      </c>
      <c r="C37" s="21">
        <v>13</v>
      </c>
      <c r="D37" s="22">
        <f t="shared" si="0"/>
        <v>6.974248927038627E-3</v>
      </c>
      <c r="E37" s="23">
        <f t="shared" si="1"/>
        <v>170254.26984978543</v>
      </c>
      <c r="F37" s="23"/>
      <c r="G37" s="24">
        <v>24411843</v>
      </c>
      <c r="H37" s="24"/>
      <c r="I37" s="24"/>
    </row>
    <row r="38" spans="1:9" customFormat="1">
      <c r="A38" s="28"/>
      <c r="B38" s="10" t="s">
        <v>45</v>
      </c>
      <c r="C38" s="21">
        <v>38</v>
      </c>
      <c r="D38" s="22">
        <f t="shared" si="0"/>
        <v>2.03862660944206E-2</v>
      </c>
      <c r="E38" s="23">
        <f t="shared" si="1"/>
        <v>497666.32725321886</v>
      </c>
      <c r="F38" s="23"/>
      <c r="G38" s="24">
        <v>24411843</v>
      </c>
      <c r="H38" s="24"/>
      <c r="I38" s="24"/>
    </row>
    <row r="39" spans="1:9" customFormat="1">
      <c r="A39" s="26" t="s">
        <v>46</v>
      </c>
      <c r="B39" s="26"/>
      <c r="C39" s="21">
        <f>SUM(C3:C38)</f>
        <v>1864</v>
      </c>
      <c r="D39" s="22">
        <f>C39/C102</f>
        <v>0.30462493871547641</v>
      </c>
      <c r="E39" s="23"/>
      <c r="F39" s="23"/>
      <c r="G39" s="24"/>
      <c r="H39" s="24">
        <v>13586819.720000001</v>
      </c>
      <c r="I39" s="24"/>
    </row>
    <row r="40" spans="1:9" customFormat="1">
      <c r="A40" s="28" t="s">
        <v>47</v>
      </c>
      <c r="B40" s="10" t="s">
        <v>15</v>
      </c>
      <c r="C40" s="21">
        <v>15</v>
      </c>
      <c r="D40" s="22">
        <f>C40/1022</f>
        <v>1.4677103718199608E-2</v>
      </c>
      <c r="E40" s="23">
        <f>D40*H40</f>
        <v>199415.16223091976</v>
      </c>
      <c r="F40" s="23"/>
      <c r="G40" s="24"/>
      <c r="H40" s="24">
        <v>13586819.720000001</v>
      </c>
      <c r="I40" s="24"/>
    </row>
    <row r="41" spans="1:9" customFormat="1">
      <c r="A41" s="28"/>
      <c r="B41" s="10" t="s">
        <v>16</v>
      </c>
      <c r="C41" s="21">
        <v>103</v>
      </c>
      <c r="D41" s="22">
        <f t="shared" ref="D41:D64" si="2">C41/1022</f>
        <v>0.10078277886497064</v>
      </c>
      <c r="E41" s="23">
        <f t="shared" ref="E41:E64" si="3">D41*H41</f>
        <v>1369317.4473189823</v>
      </c>
      <c r="F41" s="23"/>
      <c r="G41" s="24"/>
      <c r="H41" s="24">
        <v>13586819.720000001</v>
      </c>
      <c r="I41" s="24"/>
    </row>
    <row r="42" spans="1:9" customFormat="1">
      <c r="A42" s="28"/>
      <c r="B42" s="10" t="s">
        <v>17</v>
      </c>
      <c r="C42" s="21">
        <v>38</v>
      </c>
      <c r="D42" s="22">
        <f t="shared" si="2"/>
        <v>3.7181996086105673E-2</v>
      </c>
      <c r="E42" s="23">
        <f t="shared" si="3"/>
        <v>505185.07765166339</v>
      </c>
      <c r="F42" s="23"/>
      <c r="G42" s="24"/>
      <c r="H42" s="24">
        <v>13586819.720000001</v>
      </c>
      <c r="I42" s="24"/>
    </row>
    <row r="43" spans="1:9" customFormat="1">
      <c r="A43" s="28"/>
      <c r="B43" s="10" t="s">
        <v>18</v>
      </c>
      <c r="C43" s="21">
        <v>36</v>
      </c>
      <c r="D43" s="22">
        <f t="shared" si="2"/>
        <v>3.5225048923679059E-2</v>
      </c>
      <c r="E43" s="23">
        <f t="shared" si="3"/>
        <v>478596.38935420744</v>
      </c>
      <c r="F43" s="23"/>
      <c r="G43" s="24"/>
      <c r="H43" s="24">
        <v>13586819.720000001</v>
      </c>
      <c r="I43" s="24"/>
    </row>
    <row r="44" spans="1:9" customFormat="1">
      <c r="A44" s="28"/>
      <c r="B44" s="10" t="s">
        <v>20</v>
      </c>
      <c r="C44" s="21">
        <v>55</v>
      </c>
      <c r="D44" s="22">
        <f t="shared" si="2"/>
        <v>5.3816046966731895E-2</v>
      </c>
      <c r="E44" s="23">
        <f t="shared" si="3"/>
        <v>731188.92818003916</v>
      </c>
      <c r="F44" s="23"/>
      <c r="G44" s="24"/>
      <c r="H44" s="24">
        <v>13586819.720000001</v>
      </c>
      <c r="I44" s="24"/>
    </row>
    <row r="45" spans="1:9" customFormat="1">
      <c r="A45" s="28"/>
      <c r="B45" s="10" t="s">
        <v>23</v>
      </c>
      <c r="C45" s="21">
        <v>14</v>
      </c>
      <c r="D45" s="22">
        <f t="shared" si="2"/>
        <v>1.3698630136986301E-2</v>
      </c>
      <c r="E45" s="23">
        <f t="shared" si="3"/>
        <v>186120.81808219178</v>
      </c>
      <c r="F45" s="23"/>
      <c r="G45" s="24"/>
      <c r="H45" s="24">
        <v>13586819.720000001</v>
      </c>
      <c r="I45" s="24"/>
    </row>
    <row r="46" spans="1:9" customFormat="1">
      <c r="A46" s="28"/>
      <c r="B46" s="10" t="s">
        <v>24</v>
      </c>
      <c r="C46" s="21">
        <v>34</v>
      </c>
      <c r="D46" s="22">
        <f t="shared" si="2"/>
        <v>3.3268101761252444E-2</v>
      </c>
      <c r="E46" s="23">
        <f t="shared" si="3"/>
        <v>452007.70105675148</v>
      </c>
      <c r="F46" s="23"/>
      <c r="G46" s="24"/>
      <c r="H46" s="24">
        <v>13586819.720000001</v>
      </c>
      <c r="I46" s="24"/>
    </row>
    <row r="47" spans="1:9" customFormat="1">
      <c r="A47" s="28"/>
      <c r="B47" s="10" t="s">
        <v>25</v>
      </c>
      <c r="C47" s="21">
        <v>170</v>
      </c>
      <c r="D47" s="22">
        <f t="shared" si="2"/>
        <v>0.16634050880626222</v>
      </c>
      <c r="E47" s="23">
        <f t="shared" si="3"/>
        <v>2260038.5052837571</v>
      </c>
      <c r="F47" s="23"/>
      <c r="G47" s="24"/>
      <c r="H47" s="24">
        <v>13586819.720000001</v>
      </c>
      <c r="I47" s="24"/>
    </row>
    <row r="48" spans="1:9" customFormat="1">
      <c r="A48" s="28"/>
      <c r="B48" s="10" t="s">
        <v>48</v>
      </c>
      <c r="C48" s="21">
        <v>30</v>
      </c>
      <c r="D48" s="22">
        <f t="shared" si="2"/>
        <v>2.9354207436399216E-2</v>
      </c>
      <c r="E48" s="23">
        <f t="shared" si="3"/>
        <v>398830.32446183951</v>
      </c>
      <c r="F48" s="23"/>
      <c r="G48" s="24"/>
      <c r="H48" s="24">
        <v>13586819.720000001</v>
      </c>
      <c r="I48" s="24"/>
    </row>
    <row r="49" spans="1:9" customFormat="1">
      <c r="A49" s="28"/>
      <c r="B49" s="10" t="s">
        <v>27</v>
      </c>
      <c r="C49" s="21">
        <v>27</v>
      </c>
      <c r="D49" s="22">
        <f t="shared" si="2"/>
        <v>2.6418786692759294E-2</v>
      </c>
      <c r="E49" s="23">
        <f t="shared" si="3"/>
        <v>358947.29201565555</v>
      </c>
      <c r="F49" s="23"/>
      <c r="G49" s="24"/>
      <c r="H49" s="24">
        <v>13586819.720000001</v>
      </c>
      <c r="I49" s="24"/>
    </row>
    <row r="50" spans="1:9" customFormat="1">
      <c r="A50" s="28"/>
      <c r="B50" s="10" t="s">
        <v>49</v>
      </c>
      <c r="C50" s="21">
        <v>29</v>
      </c>
      <c r="D50" s="22">
        <f t="shared" si="2"/>
        <v>2.8375733855185908E-2</v>
      </c>
      <c r="E50" s="23">
        <f t="shared" si="3"/>
        <v>385535.98031311156</v>
      </c>
      <c r="F50" s="23"/>
      <c r="G50" s="24"/>
      <c r="H50" s="24">
        <v>13586819.720000001</v>
      </c>
      <c r="I50" s="24"/>
    </row>
    <row r="51" spans="1:9" customFormat="1">
      <c r="A51" s="28"/>
      <c r="B51" s="10" t="s">
        <v>30</v>
      </c>
      <c r="C51" s="21">
        <v>74</v>
      </c>
      <c r="D51" s="22">
        <f t="shared" si="2"/>
        <v>7.2407045009784732E-2</v>
      </c>
      <c r="E51" s="23">
        <f t="shared" si="3"/>
        <v>983781.46700587089</v>
      </c>
      <c r="F51" s="23"/>
      <c r="G51" s="24"/>
      <c r="H51" s="24">
        <v>13586819.720000001</v>
      </c>
      <c r="I51" s="24"/>
    </row>
    <row r="52" spans="1:9" customFormat="1">
      <c r="A52" s="28"/>
      <c r="B52" s="10" t="s">
        <v>31</v>
      </c>
      <c r="C52" s="21">
        <v>51</v>
      </c>
      <c r="D52" s="22">
        <f t="shared" si="2"/>
        <v>4.9902152641878667E-2</v>
      </c>
      <c r="E52" s="23">
        <f t="shared" si="3"/>
        <v>678011.55158512725</v>
      </c>
      <c r="F52" s="23"/>
      <c r="G52" s="24"/>
      <c r="H52" s="24">
        <v>13586819.720000001</v>
      </c>
      <c r="I52" s="24"/>
    </row>
    <row r="53" spans="1:9" customFormat="1">
      <c r="A53" s="28"/>
      <c r="B53" s="10" t="s">
        <v>32</v>
      </c>
      <c r="C53" s="21">
        <v>16</v>
      </c>
      <c r="D53" s="22">
        <f t="shared" si="2"/>
        <v>1.5655577299412915E-2</v>
      </c>
      <c r="E53" s="23">
        <f t="shared" si="3"/>
        <v>212709.50637964776</v>
      </c>
      <c r="F53" s="23"/>
      <c r="G53" s="24"/>
      <c r="H53" s="24">
        <v>13586819.720000001</v>
      </c>
      <c r="I53" s="24"/>
    </row>
    <row r="54" spans="1:9" customFormat="1">
      <c r="A54" s="28"/>
      <c r="B54" s="10" t="s">
        <v>33</v>
      </c>
      <c r="C54" s="21">
        <v>37</v>
      </c>
      <c r="D54" s="22">
        <f t="shared" si="2"/>
        <v>3.6203522504892366E-2</v>
      </c>
      <c r="E54" s="23">
        <f t="shared" si="3"/>
        <v>491890.73350293544</v>
      </c>
      <c r="F54" s="23"/>
      <c r="G54" s="24"/>
      <c r="H54" s="24">
        <v>13586819.720000001</v>
      </c>
      <c r="I54" s="24"/>
    </row>
    <row r="55" spans="1:9" customFormat="1">
      <c r="A55" s="28"/>
      <c r="B55" s="10" t="s">
        <v>34</v>
      </c>
      <c r="C55" s="21">
        <v>18</v>
      </c>
      <c r="D55" s="22">
        <f t="shared" si="2"/>
        <v>1.7612524461839529E-2</v>
      </c>
      <c r="E55" s="23">
        <f t="shared" si="3"/>
        <v>239298.19467710372</v>
      </c>
      <c r="F55" s="23"/>
      <c r="G55" s="24"/>
      <c r="H55" s="24">
        <v>13586819.720000001</v>
      </c>
      <c r="I55" s="24"/>
    </row>
    <row r="56" spans="1:9" customFormat="1">
      <c r="A56" s="28"/>
      <c r="B56" s="10" t="s">
        <v>50</v>
      </c>
      <c r="C56" s="21">
        <v>16</v>
      </c>
      <c r="D56" s="22">
        <f t="shared" si="2"/>
        <v>1.5655577299412915E-2</v>
      </c>
      <c r="E56" s="23">
        <f t="shared" si="3"/>
        <v>212709.50637964776</v>
      </c>
      <c r="F56" s="23"/>
      <c r="G56" s="24"/>
      <c r="H56" s="24">
        <v>13586819.720000001</v>
      </c>
      <c r="I56" s="24"/>
    </row>
    <row r="57" spans="1:9" customFormat="1">
      <c r="A57" s="28"/>
      <c r="B57" s="10" t="s">
        <v>36</v>
      </c>
      <c r="C57" s="21">
        <v>20</v>
      </c>
      <c r="D57" s="22">
        <f t="shared" si="2"/>
        <v>1.9569471624266144E-2</v>
      </c>
      <c r="E57" s="23">
        <f t="shared" si="3"/>
        <v>265886.88297455967</v>
      </c>
      <c r="F57" s="23"/>
      <c r="G57" s="24"/>
      <c r="H57" s="24">
        <v>13586819.720000001</v>
      </c>
      <c r="I57" s="24"/>
    </row>
    <row r="58" spans="1:9" customFormat="1">
      <c r="A58" s="28"/>
      <c r="B58" s="10" t="s">
        <v>51</v>
      </c>
      <c r="C58" s="21">
        <v>72</v>
      </c>
      <c r="D58" s="22">
        <f t="shared" si="2"/>
        <v>7.0450097847358117E-2</v>
      </c>
      <c r="E58" s="23">
        <f t="shared" si="3"/>
        <v>957192.77870841487</v>
      </c>
      <c r="F58" s="23"/>
      <c r="G58" s="24"/>
      <c r="H58" s="24">
        <v>13586819.720000001</v>
      </c>
      <c r="I58" s="24"/>
    </row>
    <row r="59" spans="1:9" customFormat="1">
      <c r="A59" s="28"/>
      <c r="B59" s="10" t="s">
        <v>52</v>
      </c>
      <c r="C59" s="21">
        <v>6</v>
      </c>
      <c r="D59" s="22">
        <f t="shared" si="2"/>
        <v>5.8708414872798431E-3</v>
      </c>
      <c r="E59" s="23">
        <f t="shared" si="3"/>
        <v>79766.064892367911</v>
      </c>
      <c r="F59" s="23"/>
      <c r="G59" s="24"/>
      <c r="H59" s="24">
        <v>13586819.720000001</v>
      </c>
      <c r="I59" s="24"/>
    </row>
    <row r="60" spans="1:9" customFormat="1">
      <c r="A60" s="28"/>
      <c r="B60" s="10" t="s">
        <v>39</v>
      </c>
      <c r="C60" s="21">
        <v>39</v>
      </c>
      <c r="D60" s="22">
        <f t="shared" si="2"/>
        <v>3.816046966731898E-2</v>
      </c>
      <c r="E60" s="23">
        <f t="shared" si="3"/>
        <v>518479.4218003914</v>
      </c>
      <c r="F60" s="23"/>
      <c r="G60" s="24"/>
      <c r="H60" s="24">
        <v>13586819.720000001</v>
      </c>
      <c r="I60" s="24"/>
    </row>
    <row r="61" spans="1:9" customFormat="1">
      <c r="A61" s="28"/>
      <c r="B61" s="10" t="s">
        <v>40</v>
      </c>
      <c r="C61" s="21">
        <v>30</v>
      </c>
      <c r="D61" s="22">
        <f t="shared" si="2"/>
        <v>2.9354207436399216E-2</v>
      </c>
      <c r="E61" s="23">
        <f t="shared" si="3"/>
        <v>398830.32446183951</v>
      </c>
      <c r="F61" s="23"/>
      <c r="G61" s="24"/>
      <c r="H61" s="24">
        <v>13586819.720000001</v>
      </c>
      <c r="I61" s="24"/>
    </row>
    <row r="62" spans="1:9" customFormat="1">
      <c r="A62" s="28"/>
      <c r="B62" s="10" t="s">
        <v>53</v>
      </c>
      <c r="C62" s="21">
        <v>17</v>
      </c>
      <c r="D62" s="22">
        <f t="shared" si="2"/>
        <v>1.6634050880626222E-2</v>
      </c>
      <c r="E62" s="23">
        <f t="shared" si="3"/>
        <v>226003.85052837574</v>
      </c>
      <c r="F62" s="23"/>
      <c r="G62" s="24"/>
      <c r="H62" s="24">
        <v>13586819.720000001</v>
      </c>
      <c r="I62" s="24"/>
    </row>
    <row r="63" spans="1:9" customFormat="1">
      <c r="A63" s="28"/>
      <c r="B63" s="10" t="s">
        <v>54</v>
      </c>
      <c r="C63" s="21">
        <v>19</v>
      </c>
      <c r="D63" s="22">
        <f t="shared" si="2"/>
        <v>1.8590998043052837E-2</v>
      </c>
      <c r="E63" s="23">
        <f t="shared" si="3"/>
        <v>252592.5388258317</v>
      </c>
      <c r="F63" s="23"/>
      <c r="G63" s="24"/>
      <c r="H63" s="24">
        <v>13586819.720000001</v>
      </c>
      <c r="I63" s="24"/>
    </row>
    <row r="64" spans="1:9" customFormat="1">
      <c r="A64" s="28"/>
      <c r="B64" s="10" t="s">
        <v>45</v>
      </c>
      <c r="C64" s="21">
        <v>56</v>
      </c>
      <c r="D64" s="22">
        <f t="shared" si="2"/>
        <v>5.4794520547945202E-2</v>
      </c>
      <c r="E64" s="23">
        <f t="shared" si="3"/>
        <v>744483.27232876711</v>
      </c>
      <c r="F64" s="23"/>
      <c r="G64" s="24"/>
      <c r="H64" s="24">
        <v>13586819.720000001</v>
      </c>
      <c r="I64" s="24"/>
    </row>
    <row r="65" spans="1:9" customFormat="1" ht="13.5">
      <c r="A65" s="26" t="s">
        <v>55</v>
      </c>
      <c r="B65" s="26"/>
      <c r="C65" s="25">
        <f>SUM(C40:C64)</f>
        <v>1022</v>
      </c>
      <c r="D65" s="12">
        <f>C65/C102</f>
        <v>0.16702075502533092</v>
      </c>
      <c r="E65" s="23"/>
      <c r="F65" s="23"/>
      <c r="G65" s="24"/>
      <c r="H65" s="24"/>
      <c r="I65" s="24">
        <v>42188925</v>
      </c>
    </row>
    <row r="66" spans="1:9" ht="13.5">
      <c r="A66" s="28" t="s">
        <v>56</v>
      </c>
      <c r="B66" s="10" t="s">
        <v>11</v>
      </c>
      <c r="C66" s="25">
        <v>79</v>
      </c>
      <c r="D66" s="12">
        <f>C66/3233</f>
        <v>2.4435508815341789E-2</v>
      </c>
      <c r="E66" s="23">
        <f>D66*I66</f>
        <v>1030907.8487472936</v>
      </c>
      <c r="G66" s="24"/>
      <c r="H66" s="24"/>
      <c r="I66" s="24">
        <v>42188925</v>
      </c>
    </row>
    <row r="67" spans="1:9">
      <c r="A67" s="28"/>
      <c r="B67" s="10" t="s">
        <v>12</v>
      </c>
      <c r="C67" s="21">
        <v>97</v>
      </c>
      <c r="D67" s="12">
        <f t="shared" ref="D67:D100" si="4">C67/3233</f>
        <v>3.0003093102381688E-2</v>
      </c>
      <c r="E67" s="23">
        <f t="shared" ref="E67:E100" si="5">D67*I67</f>
        <v>1265798.2446643983</v>
      </c>
      <c r="G67" s="24"/>
      <c r="H67" s="24"/>
      <c r="I67" s="24">
        <v>42188925</v>
      </c>
    </row>
    <row r="68" spans="1:9">
      <c r="A68" s="28"/>
      <c r="B68" s="10" t="s">
        <v>13</v>
      </c>
      <c r="C68" s="21">
        <v>51</v>
      </c>
      <c r="D68" s="12">
        <f t="shared" si="4"/>
        <v>1.5774822146613052E-2</v>
      </c>
      <c r="E68" s="23">
        <f t="shared" si="5"/>
        <v>665522.78843179706</v>
      </c>
      <c r="G68" s="24"/>
      <c r="H68" s="24"/>
      <c r="I68" s="24">
        <v>42188925</v>
      </c>
    </row>
    <row r="69" spans="1:9">
      <c r="A69" s="28"/>
      <c r="B69" s="10" t="s">
        <v>14</v>
      </c>
      <c r="C69" s="21">
        <v>155</v>
      </c>
      <c r="D69" s="12">
        <f t="shared" si="4"/>
        <v>4.7943086916176929E-2</v>
      </c>
      <c r="E69" s="23">
        <f t="shared" si="5"/>
        <v>2022667.2981750697</v>
      </c>
      <c r="G69" s="24"/>
      <c r="H69" s="24"/>
      <c r="I69" s="24">
        <v>42188925</v>
      </c>
    </row>
    <row r="70" spans="1:9">
      <c r="A70" s="28"/>
      <c r="B70" s="10" t="s">
        <v>57</v>
      </c>
      <c r="C70" s="21">
        <v>37</v>
      </c>
      <c r="D70" s="12">
        <f t="shared" si="4"/>
        <v>1.1444478812248686E-2</v>
      </c>
      <c r="E70" s="23">
        <f t="shared" si="5"/>
        <v>482830.25827404892</v>
      </c>
      <c r="G70" s="24"/>
      <c r="H70" s="24"/>
      <c r="I70" s="24">
        <v>42188925</v>
      </c>
    </row>
    <row r="71" spans="1:9">
      <c r="A71" s="28"/>
      <c r="B71" s="10" t="s">
        <v>15</v>
      </c>
      <c r="C71" s="21">
        <v>41</v>
      </c>
      <c r="D71" s="12">
        <f t="shared" si="4"/>
        <v>1.2681719764924219E-2</v>
      </c>
      <c r="E71" s="23">
        <f t="shared" si="5"/>
        <v>535028.12403340545</v>
      </c>
      <c r="G71" s="24"/>
      <c r="H71" s="24"/>
      <c r="I71" s="24">
        <v>42188925</v>
      </c>
    </row>
    <row r="72" spans="1:9">
      <c r="A72" s="28"/>
      <c r="B72" s="10" t="s">
        <v>16</v>
      </c>
      <c r="C72" s="21">
        <v>139</v>
      </c>
      <c r="D72" s="12">
        <f t="shared" si="4"/>
        <v>4.2994123105474791E-2</v>
      </c>
      <c r="E72" s="23">
        <f t="shared" si="5"/>
        <v>1813875.8351376432</v>
      </c>
      <c r="G72" s="24"/>
      <c r="H72" s="24"/>
      <c r="I72" s="24">
        <v>42188925</v>
      </c>
    </row>
    <row r="73" spans="1:9">
      <c r="A73" s="28"/>
      <c r="B73" s="10" t="s">
        <v>18</v>
      </c>
      <c r="C73" s="21">
        <v>81</v>
      </c>
      <c r="D73" s="12">
        <f t="shared" si="4"/>
        <v>2.5054129291679553E-2</v>
      </c>
      <c r="E73" s="23">
        <f t="shared" si="5"/>
        <v>1057006.7816269719</v>
      </c>
      <c r="G73" s="24"/>
      <c r="H73" s="24"/>
      <c r="I73" s="24">
        <v>42188925</v>
      </c>
    </row>
    <row r="74" spans="1:9">
      <c r="A74" s="28"/>
      <c r="B74" s="10" t="s">
        <v>58</v>
      </c>
      <c r="C74" s="21">
        <v>38</v>
      </c>
      <c r="D74" s="12">
        <f t="shared" si="4"/>
        <v>1.1753789050417568E-2</v>
      </c>
      <c r="E74" s="23">
        <f t="shared" si="5"/>
        <v>495879.72471388802</v>
      </c>
      <c r="G74" s="24"/>
      <c r="H74" s="24"/>
      <c r="I74" s="24">
        <v>42188925</v>
      </c>
    </row>
    <row r="75" spans="1:9">
      <c r="A75" s="28"/>
      <c r="B75" s="10" t="s">
        <v>20</v>
      </c>
      <c r="C75" s="21">
        <v>218</v>
      </c>
      <c r="D75" s="12">
        <f t="shared" si="4"/>
        <v>6.742963192081658E-2</v>
      </c>
      <c r="E75" s="23">
        <f t="shared" si="5"/>
        <v>2844783.6838849364</v>
      </c>
      <c r="G75" s="24"/>
      <c r="H75" s="24"/>
      <c r="I75" s="24">
        <v>42188925</v>
      </c>
    </row>
    <row r="76" spans="1:9">
      <c r="A76" s="28"/>
      <c r="B76" s="10" t="s">
        <v>21</v>
      </c>
      <c r="C76" s="21">
        <v>23</v>
      </c>
      <c r="D76" s="12">
        <f t="shared" si="4"/>
        <v>7.1141354778843178E-3</v>
      </c>
      <c r="E76" s="23">
        <f t="shared" si="5"/>
        <v>300137.72811630066</v>
      </c>
      <c r="G76" s="24"/>
      <c r="H76" s="24"/>
      <c r="I76" s="24">
        <v>42188925</v>
      </c>
    </row>
    <row r="77" spans="1:9">
      <c r="A77" s="28"/>
      <c r="B77" s="10" t="s">
        <v>23</v>
      </c>
      <c r="C77" s="21">
        <v>47</v>
      </c>
      <c r="D77" s="12">
        <f t="shared" si="4"/>
        <v>1.453758119393752E-2</v>
      </c>
      <c r="E77" s="23">
        <f t="shared" si="5"/>
        <v>613324.92267244041</v>
      </c>
      <c r="G77" s="24"/>
      <c r="H77" s="24"/>
      <c r="I77" s="24">
        <v>42188925</v>
      </c>
    </row>
    <row r="78" spans="1:9">
      <c r="A78" s="28"/>
      <c r="B78" s="10" t="s">
        <v>24</v>
      </c>
      <c r="C78" s="21">
        <v>202</v>
      </c>
      <c r="D78" s="12">
        <f t="shared" si="4"/>
        <v>6.2480668110114441E-2</v>
      </c>
      <c r="E78" s="23">
        <f t="shared" si="5"/>
        <v>2635992.2208475098</v>
      </c>
      <c r="G78" s="24"/>
      <c r="H78" s="24"/>
      <c r="I78" s="24">
        <v>42188925</v>
      </c>
    </row>
    <row r="79" spans="1:9">
      <c r="A79" s="28"/>
      <c r="B79" s="10" t="s">
        <v>25</v>
      </c>
      <c r="C79" s="21">
        <v>318</v>
      </c>
      <c r="D79" s="12">
        <f t="shared" si="4"/>
        <v>9.8360655737704916E-2</v>
      </c>
      <c r="E79" s="23">
        <f t="shared" si="5"/>
        <v>4149730.3278688523</v>
      </c>
      <c r="G79" s="24"/>
      <c r="H79" s="24"/>
      <c r="I79" s="24">
        <v>42188925</v>
      </c>
    </row>
    <row r="80" spans="1:9">
      <c r="A80" s="28"/>
      <c r="B80" s="10" t="s">
        <v>48</v>
      </c>
      <c r="C80" s="21">
        <v>46</v>
      </c>
      <c r="D80" s="12">
        <f t="shared" si="4"/>
        <v>1.4228270955768636E-2</v>
      </c>
      <c r="E80" s="23">
        <f t="shared" si="5"/>
        <v>600275.45623260131</v>
      </c>
      <c r="G80" s="24"/>
      <c r="H80" s="24"/>
      <c r="I80" s="24">
        <v>42188925</v>
      </c>
    </row>
    <row r="81" spans="1:9">
      <c r="A81" s="28"/>
      <c r="B81" s="10" t="s">
        <v>27</v>
      </c>
      <c r="C81" s="21">
        <v>47</v>
      </c>
      <c r="D81" s="12">
        <f t="shared" si="4"/>
        <v>1.453758119393752E-2</v>
      </c>
      <c r="E81" s="23">
        <f t="shared" si="5"/>
        <v>613324.92267244041</v>
      </c>
      <c r="G81" s="24"/>
      <c r="H81" s="24"/>
      <c r="I81" s="24">
        <v>42188925</v>
      </c>
    </row>
    <row r="82" spans="1:9">
      <c r="A82" s="28"/>
      <c r="B82" s="10" t="s">
        <v>49</v>
      </c>
      <c r="C82" s="21">
        <v>49</v>
      </c>
      <c r="D82" s="12">
        <f t="shared" si="4"/>
        <v>1.5156201670275286E-2</v>
      </c>
      <c r="E82" s="23">
        <f t="shared" si="5"/>
        <v>639423.85555211874</v>
      </c>
      <c r="G82" s="24"/>
      <c r="H82" s="24"/>
      <c r="I82" s="24">
        <v>42188925</v>
      </c>
    </row>
    <row r="83" spans="1:9">
      <c r="A83" s="28"/>
      <c r="B83" s="10" t="s">
        <v>30</v>
      </c>
      <c r="C83" s="21">
        <v>322</v>
      </c>
      <c r="D83" s="12">
        <f t="shared" si="4"/>
        <v>9.9597896690380452E-2</v>
      </c>
      <c r="E83" s="23">
        <f t="shared" si="5"/>
        <v>4201928.1936282087</v>
      </c>
      <c r="G83" s="24"/>
      <c r="H83" s="24"/>
      <c r="I83" s="24">
        <v>42188925</v>
      </c>
    </row>
    <row r="84" spans="1:9">
      <c r="A84" s="28"/>
      <c r="B84" s="10" t="s">
        <v>32</v>
      </c>
      <c r="C84" s="21">
        <v>40</v>
      </c>
      <c r="D84" s="12">
        <f t="shared" si="4"/>
        <v>1.2372409526755336E-2</v>
      </c>
      <c r="E84" s="23">
        <f t="shared" si="5"/>
        <v>521978.6575935664</v>
      </c>
      <c r="G84" s="24"/>
      <c r="H84" s="24"/>
      <c r="I84" s="24">
        <v>42188925</v>
      </c>
    </row>
    <row r="85" spans="1:9">
      <c r="A85" s="28"/>
      <c r="B85" s="10" t="s">
        <v>33</v>
      </c>
      <c r="C85" s="21">
        <v>87</v>
      </c>
      <c r="D85" s="12">
        <f t="shared" si="4"/>
        <v>2.6909990720692854E-2</v>
      </c>
      <c r="E85" s="23">
        <f t="shared" si="5"/>
        <v>1135303.5802660068</v>
      </c>
      <c r="G85" s="24"/>
      <c r="H85" s="24"/>
      <c r="I85" s="24">
        <v>42188925</v>
      </c>
    </row>
    <row r="86" spans="1:9">
      <c r="A86" s="28"/>
      <c r="B86" s="10" t="s">
        <v>59</v>
      </c>
      <c r="C86" s="21">
        <v>18</v>
      </c>
      <c r="D86" s="12">
        <f t="shared" si="4"/>
        <v>5.567584287039901E-3</v>
      </c>
      <c r="E86" s="23">
        <f t="shared" si="5"/>
        <v>234890.39591710485</v>
      </c>
      <c r="G86" s="24"/>
      <c r="H86" s="24"/>
      <c r="I86" s="24">
        <v>42188925</v>
      </c>
    </row>
    <row r="87" spans="1:9">
      <c r="A87" s="28"/>
      <c r="B87" s="10" t="s">
        <v>34</v>
      </c>
      <c r="C87" s="21">
        <v>31</v>
      </c>
      <c r="D87" s="12">
        <f t="shared" si="4"/>
        <v>9.5886173832353851E-3</v>
      </c>
      <c r="E87" s="23">
        <f t="shared" si="5"/>
        <v>404533.45963501389</v>
      </c>
      <c r="G87" s="24"/>
      <c r="H87" s="24"/>
      <c r="I87" s="24">
        <v>42188925</v>
      </c>
    </row>
    <row r="88" spans="1:9">
      <c r="A88" s="28"/>
      <c r="B88" s="10" t="s">
        <v>60</v>
      </c>
      <c r="C88" s="21">
        <v>23</v>
      </c>
      <c r="D88" s="12">
        <f t="shared" si="4"/>
        <v>7.1141354778843178E-3</v>
      </c>
      <c r="E88" s="23">
        <f t="shared" si="5"/>
        <v>300137.72811630066</v>
      </c>
      <c r="G88" s="24"/>
      <c r="H88" s="24"/>
      <c r="I88" s="24">
        <v>42188925</v>
      </c>
    </row>
    <row r="89" spans="1:9">
      <c r="A89" s="28"/>
      <c r="B89" s="10" t="s">
        <v>50</v>
      </c>
      <c r="C89" s="21">
        <v>58</v>
      </c>
      <c r="D89" s="12">
        <f t="shared" si="4"/>
        <v>1.7939993813795237E-2</v>
      </c>
      <c r="E89" s="23">
        <f t="shared" si="5"/>
        <v>756869.05351067125</v>
      </c>
      <c r="G89" s="24"/>
      <c r="H89" s="24"/>
      <c r="I89" s="24">
        <v>42188925</v>
      </c>
    </row>
    <row r="90" spans="1:9">
      <c r="A90" s="28"/>
      <c r="B90" s="10" t="s">
        <v>61</v>
      </c>
      <c r="C90" s="21">
        <v>49</v>
      </c>
      <c r="D90" s="12">
        <f t="shared" si="4"/>
        <v>1.5156201670275286E-2</v>
      </c>
      <c r="E90" s="23">
        <f t="shared" si="5"/>
        <v>639423.85555211874</v>
      </c>
      <c r="G90" s="24"/>
      <c r="H90" s="24"/>
      <c r="I90" s="24">
        <v>42188925</v>
      </c>
    </row>
    <row r="91" spans="1:9">
      <c r="A91" s="28"/>
      <c r="B91" s="10" t="s">
        <v>36</v>
      </c>
      <c r="C91" s="21">
        <v>45</v>
      </c>
      <c r="D91" s="12">
        <f t="shared" si="4"/>
        <v>1.3918960717599753E-2</v>
      </c>
      <c r="E91" s="23">
        <f t="shared" si="5"/>
        <v>587225.98979276221</v>
      </c>
      <c r="G91" s="24"/>
      <c r="H91" s="24"/>
      <c r="I91" s="24">
        <v>42188925</v>
      </c>
    </row>
    <row r="92" spans="1:9">
      <c r="A92" s="28"/>
      <c r="B92" s="10" t="s">
        <v>51</v>
      </c>
      <c r="C92" s="21">
        <v>270</v>
      </c>
      <c r="D92" s="12">
        <f t="shared" si="4"/>
        <v>8.3513764305598509E-2</v>
      </c>
      <c r="E92" s="23">
        <f t="shared" si="5"/>
        <v>3523355.9387565725</v>
      </c>
      <c r="G92" s="24"/>
      <c r="H92" s="24"/>
      <c r="I92" s="24">
        <v>42188925</v>
      </c>
    </row>
    <row r="93" spans="1:9">
      <c r="A93" s="28"/>
      <c r="B93" s="10" t="s">
        <v>52</v>
      </c>
      <c r="C93" s="21">
        <v>89</v>
      </c>
      <c r="D93" s="12">
        <f t="shared" si="4"/>
        <v>2.7528611197030622E-2</v>
      </c>
      <c r="E93" s="23">
        <f t="shared" si="5"/>
        <v>1161402.5131456852</v>
      </c>
      <c r="G93" s="24"/>
      <c r="H93" s="24"/>
      <c r="I93" s="24">
        <v>42188925</v>
      </c>
    </row>
    <row r="94" spans="1:9">
      <c r="A94" s="28"/>
      <c r="B94" s="10" t="s">
        <v>39</v>
      </c>
      <c r="C94" s="21">
        <v>123</v>
      </c>
      <c r="D94" s="12">
        <f t="shared" si="4"/>
        <v>3.804515929477266E-2</v>
      </c>
      <c r="E94" s="23">
        <f t="shared" si="5"/>
        <v>1605084.3721002166</v>
      </c>
      <c r="G94" s="24"/>
      <c r="H94" s="24"/>
      <c r="I94" s="24">
        <v>42188925</v>
      </c>
    </row>
    <row r="95" spans="1:9">
      <c r="A95" s="28"/>
      <c r="B95" s="10" t="s">
        <v>40</v>
      </c>
      <c r="C95" s="21">
        <v>55</v>
      </c>
      <c r="D95" s="12">
        <f t="shared" si="4"/>
        <v>1.7012063099288585E-2</v>
      </c>
      <c r="E95" s="23">
        <f t="shared" si="5"/>
        <v>717720.65419115371</v>
      </c>
      <c r="G95" s="24"/>
      <c r="H95" s="24"/>
      <c r="I95" s="24">
        <v>42188925</v>
      </c>
    </row>
    <row r="96" spans="1:9">
      <c r="A96" s="28"/>
      <c r="B96" s="10" t="s">
        <v>53</v>
      </c>
      <c r="C96" s="21">
        <v>51</v>
      </c>
      <c r="D96" s="12">
        <f t="shared" si="4"/>
        <v>1.5774822146613052E-2</v>
      </c>
      <c r="E96" s="23">
        <f t="shared" si="5"/>
        <v>665522.78843179706</v>
      </c>
      <c r="G96" s="24"/>
      <c r="H96" s="24"/>
      <c r="I96" s="24">
        <v>42188925</v>
      </c>
    </row>
    <row r="97" spans="1:9">
      <c r="A97" s="28"/>
      <c r="B97" s="10" t="s">
        <v>62</v>
      </c>
      <c r="C97" s="21">
        <v>28</v>
      </c>
      <c r="D97" s="12">
        <f t="shared" si="4"/>
        <v>8.6606866687287346E-3</v>
      </c>
      <c r="E97" s="23">
        <f t="shared" si="5"/>
        <v>365385.0603154964</v>
      </c>
      <c r="G97" s="24"/>
      <c r="H97" s="24"/>
      <c r="I97" s="24">
        <v>42188925</v>
      </c>
    </row>
    <row r="98" spans="1:9">
      <c r="A98" s="28"/>
      <c r="B98" s="10" t="s">
        <v>54</v>
      </c>
      <c r="C98" s="21">
        <v>18</v>
      </c>
      <c r="D98" s="12">
        <f t="shared" si="4"/>
        <v>5.567584287039901E-3</v>
      </c>
      <c r="E98" s="23">
        <f t="shared" si="5"/>
        <v>234890.39591710485</v>
      </c>
      <c r="G98" s="24"/>
      <c r="H98" s="24"/>
      <c r="I98" s="24">
        <v>42188925</v>
      </c>
    </row>
    <row r="99" spans="1:9">
      <c r="A99" s="28"/>
      <c r="B99" s="10" t="s">
        <v>45</v>
      </c>
      <c r="C99" s="21">
        <v>168</v>
      </c>
      <c r="D99" s="12">
        <f t="shared" si="4"/>
        <v>5.1964120012372411E-2</v>
      </c>
      <c r="E99" s="23">
        <f t="shared" si="5"/>
        <v>2192310.3618929787</v>
      </c>
      <c r="G99" s="24"/>
      <c r="H99" s="24"/>
      <c r="I99" s="24">
        <v>42188925</v>
      </c>
    </row>
    <row r="100" spans="1:9">
      <c r="A100" s="28"/>
      <c r="B100" s="10" t="s">
        <v>63</v>
      </c>
      <c r="C100" s="21">
        <v>90</v>
      </c>
      <c r="D100" s="12">
        <f t="shared" si="4"/>
        <v>2.7837921435199506E-2</v>
      </c>
      <c r="E100" s="23">
        <f t="shared" si="5"/>
        <v>1174451.9795855244</v>
      </c>
      <c r="G100" s="24"/>
      <c r="H100" s="24"/>
      <c r="I100" s="24">
        <v>42188925</v>
      </c>
    </row>
    <row r="101" spans="1:9">
      <c r="A101" s="26" t="s">
        <v>64</v>
      </c>
      <c r="B101" s="26"/>
      <c r="C101" s="21">
        <f>SUM(C66:C100)</f>
        <v>3233</v>
      </c>
      <c r="D101" s="12">
        <f>C101/C102</f>
        <v>0.52835430625919266</v>
      </c>
    </row>
    <row r="102" spans="1:9" ht="21" customHeight="1">
      <c r="A102" s="27" t="s">
        <v>65</v>
      </c>
      <c r="B102" s="26"/>
      <c r="C102" s="21">
        <f>C101+C65+C39</f>
        <v>6119</v>
      </c>
    </row>
  </sheetData>
  <mergeCells count="7">
    <mergeCell ref="A39:B39"/>
    <mergeCell ref="A65:B65"/>
    <mergeCell ref="A101:B101"/>
    <mergeCell ref="A102:B102"/>
    <mergeCell ref="A3:A38"/>
    <mergeCell ref="A40:A64"/>
    <mergeCell ref="A66:A100"/>
  </mergeCells>
  <phoneticPr fontId="12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abSelected="1" workbookViewId="0">
      <pane xSplit="1" ySplit="3" topLeftCell="B100" activePane="bottomRight" state="frozen"/>
      <selection pane="topRight" activeCell="B1" sqref="B1"/>
      <selection pane="bottomLeft" activeCell="A4" sqref="A4"/>
      <selection pane="bottomRight" activeCell="G14" sqref="G14"/>
    </sheetView>
  </sheetViews>
  <sheetFormatPr defaultColWidth="9.140625" defaultRowHeight="14.25"/>
  <cols>
    <col min="1" max="1" width="16.85546875" style="4" customWidth="1"/>
    <col min="2" max="2" width="40.85546875" style="4" customWidth="1"/>
    <col min="3" max="3" width="27.140625" style="5" customWidth="1"/>
    <col min="4" max="16384" width="9.140625" style="1"/>
  </cols>
  <sheetData>
    <row r="1" spans="1:3" ht="38.1" customHeight="1">
      <c r="A1" s="36" t="s">
        <v>70</v>
      </c>
      <c r="B1" s="29"/>
      <c r="C1" s="30"/>
    </row>
    <row r="2" spans="1:3" customFormat="1" ht="23.1" customHeight="1">
      <c r="A2" s="6"/>
      <c r="B2" s="6"/>
      <c r="C2" s="7" t="s">
        <v>66</v>
      </c>
    </row>
    <row r="3" spans="1:3" s="2" customFormat="1" ht="27.95" customHeight="1">
      <c r="A3" s="8" t="s">
        <v>4</v>
      </c>
      <c r="B3" s="8" t="s">
        <v>67</v>
      </c>
      <c r="C3" s="9" t="s">
        <v>68</v>
      </c>
    </row>
    <row r="4" spans="1:3" s="3" customFormat="1" ht="18" customHeight="1">
      <c r="A4" s="31" t="s">
        <v>9</v>
      </c>
      <c r="B4" s="32" t="s">
        <v>10</v>
      </c>
      <c r="C4" s="33">
        <v>53.695577414163097</v>
      </c>
    </row>
    <row r="5" spans="1:3" s="3" customFormat="1" ht="18" customHeight="1">
      <c r="A5" s="31"/>
      <c r="B5" s="32" t="s">
        <v>11</v>
      </c>
      <c r="C5" s="33">
        <v>15.7157787553648</v>
      </c>
    </row>
    <row r="6" spans="1:3" s="3" customFormat="1" ht="18" customHeight="1">
      <c r="A6" s="31"/>
      <c r="B6" s="32" t="s">
        <v>12</v>
      </c>
      <c r="C6" s="33">
        <v>27.502612821888398</v>
      </c>
    </row>
    <row r="7" spans="1:3" s="3" customFormat="1" ht="18" customHeight="1">
      <c r="A7" s="31"/>
      <c r="B7" s="32" t="s">
        <v>13</v>
      </c>
      <c r="C7" s="33">
        <v>17.025426984978498</v>
      </c>
    </row>
    <row r="8" spans="1:3" s="3" customFormat="1" ht="18" customHeight="1">
      <c r="A8" s="31"/>
      <c r="B8" s="32" t="s">
        <v>14</v>
      </c>
      <c r="C8" s="33">
        <v>57.624522103004303</v>
      </c>
    </row>
    <row r="9" spans="1:3" s="3" customFormat="1" ht="18" customHeight="1">
      <c r="A9" s="31"/>
      <c r="B9" s="32" t="s">
        <v>15</v>
      </c>
      <c r="C9" s="33">
        <v>34.050853969957103</v>
      </c>
    </row>
    <row r="10" spans="1:3" s="3" customFormat="1" ht="18" customHeight="1">
      <c r="A10" s="31"/>
      <c r="B10" s="32" t="s">
        <v>16</v>
      </c>
      <c r="C10" s="33">
        <v>183.350752145923</v>
      </c>
    </row>
    <row r="11" spans="1:3" s="3" customFormat="1" ht="18" customHeight="1">
      <c r="A11" s="31"/>
      <c r="B11" s="32" t="s">
        <v>17</v>
      </c>
      <c r="C11" s="33">
        <v>55.005225643776797</v>
      </c>
    </row>
    <row r="12" spans="1:3" s="3" customFormat="1" ht="18" customHeight="1">
      <c r="A12" s="31"/>
      <c r="B12" s="32" t="s">
        <v>18</v>
      </c>
      <c r="C12" s="33">
        <v>55.005225643776797</v>
      </c>
    </row>
    <row r="13" spans="1:3" s="3" customFormat="1" ht="18" customHeight="1">
      <c r="A13" s="31"/>
      <c r="B13" s="32" t="s">
        <v>19</v>
      </c>
      <c r="C13" s="33">
        <v>39.289446888412002</v>
      </c>
    </row>
    <row r="14" spans="1:3" s="3" customFormat="1" ht="18" customHeight="1">
      <c r="A14" s="31"/>
      <c r="B14" s="32" t="s">
        <v>20</v>
      </c>
      <c r="C14" s="33">
        <v>58.934170332618002</v>
      </c>
    </row>
    <row r="15" spans="1:3" s="3" customFormat="1" ht="18" customHeight="1">
      <c r="A15" s="31"/>
      <c r="B15" s="32" t="s">
        <v>21</v>
      </c>
      <c r="C15" s="33">
        <v>48.456984495708099</v>
      </c>
    </row>
    <row r="16" spans="1:3" s="3" customFormat="1" ht="18" customHeight="1">
      <c r="A16" s="31"/>
      <c r="B16" s="32" t="s">
        <v>22</v>
      </c>
      <c r="C16" s="33">
        <v>140.13236056867001</v>
      </c>
    </row>
    <row r="17" spans="1:3" s="3" customFormat="1" ht="18" customHeight="1">
      <c r="A17" s="31"/>
      <c r="B17" s="32" t="s">
        <v>23</v>
      </c>
      <c r="C17" s="33">
        <v>24.883316362660899</v>
      </c>
    </row>
    <row r="18" spans="1:3" s="3" customFormat="1" ht="18" customHeight="1">
      <c r="A18" s="31"/>
      <c r="B18" s="32" t="s">
        <v>24</v>
      </c>
      <c r="C18" s="33">
        <v>77.269245547210303</v>
      </c>
    </row>
    <row r="19" spans="1:3" s="3" customFormat="1" ht="18" customHeight="1">
      <c r="A19" s="31"/>
      <c r="B19" s="32" t="s">
        <v>25</v>
      </c>
      <c r="C19" s="33">
        <v>327.41205740343298</v>
      </c>
    </row>
    <row r="20" spans="1:3" s="3" customFormat="1" ht="18" customHeight="1">
      <c r="A20" s="31"/>
      <c r="B20" s="32" t="s">
        <v>26</v>
      </c>
      <c r="C20" s="33">
        <v>96.913968991416297</v>
      </c>
    </row>
    <row r="21" spans="1:3" s="3" customFormat="1" ht="18" customHeight="1">
      <c r="A21" s="31"/>
      <c r="B21" s="32" t="s">
        <v>27</v>
      </c>
      <c r="C21" s="33">
        <v>22.2640199034335</v>
      </c>
    </row>
    <row r="22" spans="1:3" s="3" customFormat="1" ht="18" customHeight="1">
      <c r="A22" s="31"/>
      <c r="B22" s="32" t="s">
        <v>28</v>
      </c>
      <c r="C22" s="33">
        <v>66.792059710300407</v>
      </c>
    </row>
    <row r="23" spans="1:3" s="3" customFormat="1" ht="18" customHeight="1">
      <c r="A23" s="31"/>
      <c r="B23" s="32" t="s">
        <v>29</v>
      </c>
      <c r="C23" s="33">
        <v>24.883316362660899</v>
      </c>
    </row>
    <row r="24" spans="1:3" s="3" customFormat="1" ht="18" customHeight="1">
      <c r="A24" s="31"/>
      <c r="B24" s="32" t="s">
        <v>30</v>
      </c>
      <c r="C24" s="33">
        <v>179.421807457082</v>
      </c>
    </row>
    <row r="25" spans="1:3" s="3" customFormat="1" ht="18" customHeight="1">
      <c r="A25" s="31"/>
      <c r="B25" s="32" t="s">
        <v>31</v>
      </c>
      <c r="C25" s="33">
        <v>117.868340665236</v>
      </c>
    </row>
    <row r="26" spans="1:3" s="3" customFormat="1" ht="18" customHeight="1">
      <c r="A26" s="31"/>
      <c r="B26" s="32" t="s">
        <v>32</v>
      </c>
      <c r="C26" s="33">
        <v>35.360502199570803</v>
      </c>
    </row>
    <row r="27" spans="1:3" s="3" customFormat="1" ht="18" customHeight="1">
      <c r="A27" s="31"/>
      <c r="B27" s="32" t="s">
        <v>33</v>
      </c>
      <c r="C27" s="33">
        <v>81.198190236051502</v>
      </c>
    </row>
    <row r="28" spans="1:3" s="3" customFormat="1" ht="18" customHeight="1">
      <c r="A28" s="31"/>
      <c r="B28" s="32" t="s">
        <v>34</v>
      </c>
      <c r="C28" s="33">
        <v>66.792059710300407</v>
      </c>
    </row>
    <row r="29" spans="1:3" s="3" customFormat="1" ht="18" customHeight="1">
      <c r="A29" s="31"/>
      <c r="B29" s="32" t="s">
        <v>35</v>
      </c>
      <c r="C29" s="33">
        <v>27.502612821888398</v>
      </c>
    </row>
    <row r="30" spans="1:3" s="3" customFormat="1" ht="18" customHeight="1">
      <c r="A30" s="31"/>
      <c r="B30" s="32" t="s">
        <v>36</v>
      </c>
      <c r="C30" s="33">
        <v>43.2183915772532</v>
      </c>
    </row>
    <row r="31" spans="1:3" s="3" customFormat="1" ht="18" customHeight="1">
      <c r="A31" s="31"/>
      <c r="B31" s="32" t="s">
        <v>37</v>
      </c>
      <c r="C31" s="33">
        <v>35.360502199570803</v>
      </c>
    </row>
    <row r="32" spans="1:3" s="3" customFormat="1" ht="18" customHeight="1">
      <c r="A32" s="31"/>
      <c r="B32" s="32" t="s">
        <v>38</v>
      </c>
      <c r="C32" s="33">
        <v>123.106933583691</v>
      </c>
    </row>
    <row r="33" spans="1:3" s="3" customFormat="1" ht="18" customHeight="1">
      <c r="A33" s="31"/>
      <c r="B33" s="32" t="s">
        <v>39</v>
      </c>
      <c r="C33" s="33">
        <v>77.269245547210303</v>
      </c>
    </row>
    <row r="34" spans="1:3" s="3" customFormat="1" ht="18" customHeight="1">
      <c r="A34" s="31"/>
      <c r="B34" s="32" t="s">
        <v>40</v>
      </c>
      <c r="C34" s="33">
        <v>39.289446888412002</v>
      </c>
    </row>
    <row r="35" spans="1:3" s="3" customFormat="1" ht="18" customHeight="1">
      <c r="A35" s="31"/>
      <c r="B35" s="32" t="s">
        <v>41</v>
      </c>
      <c r="C35" s="33">
        <v>45.837688036480699</v>
      </c>
    </row>
    <row r="36" spans="1:3" s="3" customFormat="1" ht="18" customHeight="1">
      <c r="A36" s="31"/>
      <c r="B36" s="32" t="s">
        <v>42</v>
      </c>
      <c r="C36" s="33">
        <v>18.335075214592301</v>
      </c>
    </row>
    <row r="37" spans="1:3" s="3" customFormat="1" ht="18" customHeight="1">
      <c r="A37" s="31"/>
      <c r="B37" s="32" t="s">
        <v>43</v>
      </c>
      <c r="C37" s="33">
        <v>57.624522103004303</v>
      </c>
    </row>
    <row r="38" spans="1:3" s="3" customFormat="1" ht="18" customHeight="1">
      <c r="A38" s="31"/>
      <c r="B38" s="32" t="s">
        <v>44</v>
      </c>
      <c r="C38" s="33">
        <v>17.025426984978498</v>
      </c>
    </row>
    <row r="39" spans="1:3" s="3" customFormat="1" ht="18" customHeight="1">
      <c r="A39" s="31"/>
      <c r="B39" s="32" t="s">
        <v>45</v>
      </c>
      <c r="C39" s="33">
        <v>49.766632725321898</v>
      </c>
    </row>
    <row r="40" spans="1:3" s="3" customFormat="1" ht="18" customHeight="1">
      <c r="A40" s="31" t="s">
        <v>47</v>
      </c>
      <c r="B40" s="32" t="s">
        <v>15</v>
      </c>
      <c r="C40" s="33">
        <v>19.941516223091998</v>
      </c>
    </row>
    <row r="41" spans="1:3" s="3" customFormat="1" ht="18" customHeight="1">
      <c r="A41" s="31"/>
      <c r="B41" s="32" t="s">
        <v>16</v>
      </c>
      <c r="C41" s="33">
        <v>136.93174473189799</v>
      </c>
    </row>
    <row r="42" spans="1:3" s="3" customFormat="1" ht="18" customHeight="1">
      <c r="A42" s="31"/>
      <c r="B42" s="32" t="s">
        <v>17</v>
      </c>
      <c r="C42" s="33">
        <v>50.518507765166298</v>
      </c>
    </row>
    <row r="43" spans="1:3" s="3" customFormat="1" ht="18" customHeight="1">
      <c r="A43" s="31"/>
      <c r="B43" s="32" t="s">
        <v>18</v>
      </c>
      <c r="C43" s="33">
        <v>47.859638935420698</v>
      </c>
    </row>
    <row r="44" spans="1:3" s="3" customFormat="1" ht="18" customHeight="1">
      <c r="A44" s="31"/>
      <c r="B44" s="32" t="s">
        <v>20</v>
      </c>
      <c r="C44" s="33">
        <v>73.1188928180039</v>
      </c>
    </row>
    <row r="45" spans="1:3" s="3" customFormat="1" ht="18" customHeight="1">
      <c r="A45" s="31"/>
      <c r="B45" s="32" t="s">
        <v>23</v>
      </c>
      <c r="C45" s="33">
        <v>18.612081808219202</v>
      </c>
    </row>
    <row r="46" spans="1:3" s="3" customFormat="1" ht="18" customHeight="1">
      <c r="A46" s="31"/>
      <c r="B46" s="32" t="s">
        <v>24</v>
      </c>
      <c r="C46" s="33">
        <v>45.200770105675097</v>
      </c>
    </row>
    <row r="47" spans="1:3" s="3" customFormat="1" ht="18" customHeight="1">
      <c r="A47" s="31"/>
      <c r="B47" s="32" t="s">
        <v>25</v>
      </c>
      <c r="C47" s="33">
        <v>226.00385052837601</v>
      </c>
    </row>
    <row r="48" spans="1:3" s="3" customFormat="1" ht="18" customHeight="1">
      <c r="A48" s="31"/>
      <c r="B48" s="32" t="s">
        <v>48</v>
      </c>
      <c r="C48" s="33">
        <v>39.883032446183996</v>
      </c>
    </row>
    <row r="49" spans="1:3" s="3" customFormat="1" ht="18" customHeight="1">
      <c r="A49" s="31"/>
      <c r="B49" s="32" t="s">
        <v>27</v>
      </c>
      <c r="C49" s="33">
        <v>35.894729201565603</v>
      </c>
    </row>
    <row r="50" spans="1:3" s="3" customFormat="1" ht="18" customHeight="1">
      <c r="A50" s="31"/>
      <c r="B50" s="32" t="s">
        <v>49</v>
      </c>
      <c r="C50" s="33">
        <v>38.553598031311203</v>
      </c>
    </row>
    <row r="51" spans="1:3" s="3" customFormat="1" ht="18" customHeight="1">
      <c r="A51" s="31"/>
      <c r="B51" s="32" t="s">
        <v>30</v>
      </c>
      <c r="C51" s="33">
        <v>98.378146700587095</v>
      </c>
    </row>
    <row r="52" spans="1:3" s="3" customFormat="1" ht="18" customHeight="1">
      <c r="A52" s="31"/>
      <c r="B52" s="32" t="s">
        <v>31</v>
      </c>
      <c r="C52" s="33">
        <v>67.801155158512699</v>
      </c>
    </row>
    <row r="53" spans="1:3" s="3" customFormat="1" ht="18" customHeight="1">
      <c r="A53" s="31"/>
      <c r="B53" s="32" t="s">
        <v>32</v>
      </c>
      <c r="C53" s="33">
        <v>21.270950637964798</v>
      </c>
    </row>
    <row r="54" spans="1:3" s="3" customFormat="1" ht="18" customHeight="1">
      <c r="A54" s="31"/>
      <c r="B54" s="32" t="s">
        <v>33</v>
      </c>
      <c r="C54" s="33">
        <v>49.189073350293498</v>
      </c>
    </row>
    <row r="55" spans="1:3" s="3" customFormat="1" ht="18" customHeight="1">
      <c r="A55" s="31"/>
      <c r="B55" s="32" t="s">
        <v>34</v>
      </c>
      <c r="C55" s="33">
        <v>23.929819467710399</v>
      </c>
    </row>
    <row r="56" spans="1:3" s="3" customFormat="1" ht="18" customHeight="1">
      <c r="A56" s="31"/>
      <c r="B56" s="32" t="s">
        <v>50</v>
      </c>
      <c r="C56" s="33">
        <v>21.270950637964798</v>
      </c>
    </row>
    <row r="57" spans="1:3" s="3" customFormat="1" ht="18" customHeight="1">
      <c r="A57" s="31"/>
      <c r="B57" s="32" t="s">
        <v>36</v>
      </c>
      <c r="C57" s="33">
        <v>26.588688297455999</v>
      </c>
    </row>
    <row r="58" spans="1:3" s="3" customFormat="1" ht="18" customHeight="1">
      <c r="A58" s="31"/>
      <c r="B58" s="32" t="s">
        <v>51</v>
      </c>
      <c r="C58" s="33">
        <v>95.719277870841495</v>
      </c>
    </row>
    <row r="59" spans="1:3" s="3" customFormat="1" ht="18" customHeight="1">
      <c r="A59" s="31"/>
      <c r="B59" s="32" t="s">
        <v>52</v>
      </c>
      <c r="C59" s="33">
        <v>7.9766064892367901</v>
      </c>
    </row>
    <row r="60" spans="1:3" s="3" customFormat="1" ht="18" customHeight="1">
      <c r="A60" s="31"/>
      <c r="B60" s="32" t="s">
        <v>39</v>
      </c>
      <c r="C60" s="33">
        <v>51.847942180039098</v>
      </c>
    </row>
    <row r="61" spans="1:3" s="3" customFormat="1" ht="18" customHeight="1">
      <c r="A61" s="31"/>
      <c r="B61" s="32" t="s">
        <v>40</v>
      </c>
      <c r="C61" s="33">
        <v>39.883032446183996</v>
      </c>
    </row>
    <row r="62" spans="1:3" s="3" customFormat="1" ht="18" customHeight="1">
      <c r="A62" s="31"/>
      <c r="B62" s="32" t="s">
        <v>53</v>
      </c>
      <c r="C62" s="33">
        <v>22.600385052837598</v>
      </c>
    </row>
    <row r="63" spans="1:3" s="3" customFormat="1" ht="18" customHeight="1">
      <c r="A63" s="31"/>
      <c r="B63" s="32" t="s">
        <v>54</v>
      </c>
      <c r="C63" s="33">
        <v>25.259253882583199</v>
      </c>
    </row>
    <row r="64" spans="1:3" s="3" customFormat="1" ht="18" customHeight="1">
      <c r="A64" s="31"/>
      <c r="B64" s="32" t="s">
        <v>45</v>
      </c>
      <c r="C64" s="33">
        <v>74.448327232876693</v>
      </c>
    </row>
    <row r="65" spans="1:3" s="3" customFormat="1" ht="18" customHeight="1">
      <c r="A65" s="31" t="s">
        <v>56</v>
      </c>
      <c r="B65" s="32" t="s">
        <v>11</v>
      </c>
      <c r="C65" s="33">
        <v>103.090784874729</v>
      </c>
    </row>
    <row r="66" spans="1:3" s="3" customFormat="1" ht="18" customHeight="1">
      <c r="A66" s="31"/>
      <c r="B66" s="32" t="s">
        <v>12</v>
      </c>
      <c r="C66" s="33">
        <v>126.57982446644</v>
      </c>
    </row>
    <row r="67" spans="1:3" s="3" customFormat="1" ht="18" customHeight="1">
      <c r="A67" s="31"/>
      <c r="B67" s="32" t="s">
        <v>13</v>
      </c>
      <c r="C67" s="33">
        <v>66.552278843179707</v>
      </c>
    </row>
    <row r="68" spans="1:3" s="3" customFormat="1" ht="18" customHeight="1">
      <c r="A68" s="31"/>
      <c r="B68" s="32" t="s">
        <v>14</v>
      </c>
      <c r="C68" s="33">
        <v>202.26672981750701</v>
      </c>
    </row>
    <row r="69" spans="1:3" s="3" customFormat="1" ht="18" customHeight="1">
      <c r="A69" s="31"/>
      <c r="B69" s="32" t="s">
        <v>57</v>
      </c>
      <c r="C69" s="33">
        <v>48.283025827404899</v>
      </c>
    </row>
    <row r="70" spans="1:3" s="3" customFormat="1" ht="18" customHeight="1">
      <c r="A70" s="31"/>
      <c r="B70" s="32" t="s">
        <v>15</v>
      </c>
      <c r="C70" s="33">
        <v>53.502812403340499</v>
      </c>
    </row>
    <row r="71" spans="1:3" s="3" customFormat="1" ht="18" customHeight="1">
      <c r="A71" s="31"/>
      <c r="B71" s="32" t="s">
        <v>16</v>
      </c>
      <c r="C71" s="33">
        <v>181.38758351376401</v>
      </c>
    </row>
    <row r="72" spans="1:3" s="3" customFormat="1" ht="18" customHeight="1">
      <c r="A72" s="31"/>
      <c r="B72" s="32" t="s">
        <v>18</v>
      </c>
      <c r="C72" s="33">
        <v>105.700678162697</v>
      </c>
    </row>
    <row r="73" spans="1:3" s="3" customFormat="1" ht="18" customHeight="1">
      <c r="A73" s="31"/>
      <c r="B73" s="32" t="s">
        <v>58</v>
      </c>
      <c r="C73" s="33">
        <v>49.587972471388802</v>
      </c>
    </row>
    <row r="74" spans="1:3" s="3" customFormat="1" ht="18" customHeight="1">
      <c r="A74" s="31"/>
      <c r="B74" s="32" t="s">
        <v>20</v>
      </c>
      <c r="C74" s="33">
        <v>284.478368388494</v>
      </c>
    </row>
    <row r="75" spans="1:3" s="3" customFormat="1" ht="18" customHeight="1">
      <c r="A75" s="31"/>
      <c r="B75" s="32" t="s">
        <v>21</v>
      </c>
      <c r="C75" s="33">
        <v>30.013772811630101</v>
      </c>
    </row>
    <row r="76" spans="1:3" s="3" customFormat="1" ht="18" customHeight="1">
      <c r="A76" s="31"/>
      <c r="B76" s="32" t="s">
        <v>23</v>
      </c>
      <c r="C76" s="33">
        <v>61.332492267244</v>
      </c>
    </row>
    <row r="77" spans="1:3" s="3" customFormat="1" ht="18" customHeight="1">
      <c r="A77" s="31"/>
      <c r="B77" s="32" t="s">
        <v>24</v>
      </c>
      <c r="C77" s="33">
        <v>263.59922208475098</v>
      </c>
    </row>
    <row r="78" spans="1:3" s="3" customFormat="1" ht="18" customHeight="1">
      <c r="A78" s="31"/>
      <c r="B78" s="32" t="s">
        <v>25</v>
      </c>
      <c r="C78" s="33">
        <v>414.97303278688503</v>
      </c>
    </row>
    <row r="79" spans="1:3" s="3" customFormat="1" ht="18" customHeight="1">
      <c r="A79" s="31"/>
      <c r="B79" s="32" t="s">
        <v>48</v>
      </c>
      <c r="C79" s="33">
        <v>60.027545623260103</v>
      </c>
    </row>
    <row r="80" spans="1:3" s="3" customFormat="1" ht="18" customHeight="1">
      <c r="A80" s="31"/>
      <c r="B80" s="32" t="s">
        <v>27</v>
      </c>
      <c r="C80" s="33">
        <v>61.332492267244</v>
      </c>
    </row>
    <row r="81" spans="1:3" s="3" customFormat="1" ht="18" customHeight="1">
      <c r="A81" s="31"/>
      <c r="B81" s="32" t="s">
        <v>49</v>
      </c>
      <c r="C81" s="33">
        <v>63.942385555211899</v>
      </c>
    </row>
    <row r="82" spans="1:3" s="3" customFormat="1" ht="18" customHeight="1">
      <c r="A82" s="31"/>
      <c r="B82" s="32" t="s">
        <v>30</v>
      </c>
      <c r="C82" s="33">
        <v>420.19281936282101</v>
      </c>
    </row>
    <row r="83" spans="1:3" s="3" customFormat="1" ht="18" customHeight="1">
      <c r="A83" s="31"/>
      <c r="B83" s="32" t="s">
        <v>32</v>
      </c>
      <c r="C83" s="33">
        <v>52.197865759356603</v>
      </c>
    </row>
    <row r="84" spans="1:3" s="3" customFormat="1" ht="18" customHeight="1">
      <c r="A84" s="31"/>
      <c r="B84" s="32" t="s">
        <v>33</v>
      </c>
      <c r="C84" s="33">
        <v>113.53035802660099</v>
      </c>
    </row>
    <row r="85" spans="1:3" s="3" customFormat="1" ht="18" customHeight="1">
      <c r="A85" s="31"/>
      <c r="B85" s="32" t="s">
        <v>59</v>
      </c>
      <c r="C85" s="33">
        <v>23.489039591710501</v>
      </c>
    </row>
    <row r="86" spans="1:3" s="3" customFormat="1" ht="18" customHeight="1">
      <c r="A86" s="31"/>
      <c r="B86" s="32" t="s">
        <v>34</v>
      </c>
      <c r="C86" s="33">
        <v>40.453345963501398</v>
      </c>
    </row>
    <row r="87" spans="1:3" s="3" customFormat="1" ht="18" customHeight="1">
      <c r="A87" s="31"/>
      <c r="B87" s="32" t="s">
        <v>60</v>
      </c>
      <c r="C87" s="33">
        <v>30.013772811630101</v>
      </c>
    </row>
    <row r="88" spans="1:3" s="3" customFormat="1" ht="18" customHeight="1">
      <c r="A88" s="31"/>
      <c r="B88" s="34" t="s">
        <v>50</v>
      </c>
      <c r="C88" s="33">
        <v>75.686905351067097</v>
      </c>
    </row>
    <row r="89" spans="1:3" s="3" customFormat="1" ht="18" customHeight="1">
      <c r="A89" s="31"/>
      <c r="B89" s="34" t="s">
        <v>61</v>
      </c>
      <c r="C89" s="33">
        <v>63.942385555211899</v>
      </c>
    </row>
    <row r="90" spans="1:3">
      <c r="A90" s="31"/>
      <c r="B90" s="34" t="s">
        <v>36</v>
      </c>
      <c r="C90" s="33">
        <v>58.722598979276199</v>
      </c>
    </row>
    <row r="91" spans="1:3">
      <c r="A91" s="31"/>
      <c r="B91" s="34" t="s">
        <v>51</v>
      </c>
      <c r="C91" s="33">
        <v>352.33559387565703</v>
      </c>
    </row>
    <row r="92" spans="1:3">
      <c r="A92" s="31"/>
      <c r="B92" s="34" t="s">
        <v>52</v>
      </c>
      <c r="C92" s="33">
        <v>116.140251314569</v>
      </c>
    </row>
    <row r="93" spans="1:3">
      <c r="A93" s="31"/>
      <c r="B93" s="34" t="s">
        <v>39</v>
      </c>
      <c r="C93" s="33">
        <v>160.50843721002201</v>
      </c>
    </row>
    <row r="94" spans="1:3">
      <c r="A94" s="31"/>
      <c r="B94" s="34" t="s">
        <v>40</v>
      </c>
      <c r="C94" s="33">
        <v>71.772065419115407</v>
      </c>
    </row>
    <row r="95" spans="1:3">
      <c r="A95" s="31"/>
      <c r="B95" s="34" t="s">
        <v>53</v>
      </c>
      <c r="C95" s="33">
        <v>66.552278843179707</v>
      </c>
    </row>
    <row r="96" spans="1:3">
      <c r="A96" s="31"/>
      <c r="B96" s="34" t="s">
        <v>62</v>
      </c>
      <c r="C96" s="33">
        <v>36.538506031549602</v>
      </c>
    </row>
    <row r="97" spans="1:3">
      <c r="A97" s="31"/>
      <c r="B97" s="34" t="s">
        <v>54</v>
      </c>
      <c r="C97" s="33">
        <v>23.489039591710501</v>
      </c>
    </row>
    <row r="98" spans="1:3">
      <c r="A98" s="31"/>
      <c r="B98" s="34" t="s">
        <v>45</v>
      </c>
      <c r="C98" s="33">
        <v>219.23103618929801</v>
      </c>
    </row>
    <row r="99" spans="1:3">
      <c r="A99" s="31"/>
      <c r="B99" s="34" t="s">
        <v>63</v>
      </c>
      <c r="C99" s="33">
        <v>117.445197958552</v>
      </c>
    </row>
    <row r="100" spans="1:3" ht="21" customHeight="1">
      <c r="A100" s="31" t="s">
        <v>69</v>
      </c>
      <c r="B100" s="31"/>
      <c r="C100" s="35">
        <f>SUM(C4:C99)</f>
        <v>8018.7587720000001</v>
      </c>
    </row>
  </sheetData>
  <mergeCells count="5">
    <mergeCell ref="A1:C1"/>
    <mergeCell ref="A100:B100"/>
    <mergeCell ref="A4:A39"/>
    <mergeCell ref="A40:A64"/>
    <mergeCell ref="A65:A99"/>
  </mergeCells>
  <phoneticPr fontId="1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三个年级各专业统计表</vt:lpstr>
      <vt:lpstr>2022年1-12月学费收入统计表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WindsysUser</cp:lastModifiedBy>
  <dcterms:created xsi:type="dcterms:W3CDTF">2022-03-11T02:07:00Z</dcterms:created>
  <dcterms:modified xsi:type="dcterms:W3CDTF">2023-03-28T09:31:14Z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CE26DACC5D4F45A480ABC58479F09482</vt:lpwstr>
  </property>
  <property fmtid="{D5CDD505-2E9C-101B-9397-08002B2CF9AE}" pid="3" name="KSOProductBuildVer">
    <vt:lpwstr>2052-11.1.0.12970</vt:lpwstr>
  </property>
</Properties>
</file>